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defaultThemeVersion="124226"/>
  <mc:AlternateContent xmlns:mc="http://schemas.openxmlformats.org/markup-compatibility/2006">
    <mc:Choice Requires="x15">
      <x15ac:absPath xmlns:x15ac="http://schemas.microsoft.com/office/spreadsheetml/2010/11/ac" url="C:\Users\42190\Desktop\Veľký Meder školy\Didaktika\"/>
    </mc:Choice>
  </mc:AlternateContent>
  <xr:revisionPtr revIDLastSave="0" documentId="13_ncr:1_{AF060849-3D20-4B7D-90A9-D9999610D4A6}" xr6:coauthVersionLast="45" xr6:coauthVersionMax="45" xr10:uidLastSave="{00000000-0000-0000-0000-000000000000}"/>
  <bookViews>
    <workbookView xWindow="-110" yWindow="-110" windowWidth="19420" windowHeight="10420" xr2:uid="{00000000-000D-0000-FFFF-FFFF00000000}"/>
  </bookViews>
  <sheets>
    <sheet name="didaktika" sheetId="24" r:id="rId1"/>
    <sheet name="Hárok2" sheetId="17" state="hidden" r:id="rId2"/>
    <sheet name="Hárok3" sheetId="18" state="hidden" r:id="rId3"/>
  </sheets>
  <definedNames>
    <definedName name="ghghjgh">#REF!</definedName>
    <definedName name="hjkz">#REF!</definedName>
  </definedNames>
  <calcPr calcId="181029"/>
</workbook>
</file>

<file path=xl/calcChain.xml><?xml version="1.0" encoding="utf-8"?>
<calcChain xmlns="http://schemas.openxmlformats.org/spreadsheetml/2006/main">
  <c r="F66" i="24" l="1"/>
  <c r="G66" i="24" s="1"/>
  <c r="F67" i="24"/>
  <c r="G67" i="24" s="1"/>
  <c r="F68" i="24"/>
  <c r="G68" i="24" s="1"/>
  <c r="F69" i="24"/>
  <c r="G69" i="24" s="1"/>
  <c r="F70" i="24"/>
  <c r="G70" i="24" s="1"/>
  <c r="F71" i="24"/>
  <c r="G71" i="24" s="1"/>
  <c r="F72" i="24"/>
  <c r="G72" i="24" s="1"/>
  <c r="F73" i="24"/>
  <c r="G73" i="24" s="1"/>
  <c r="F74" i="24"/>
  <c r="G74" i="24" s="1"/>
  <c r="F75" i="24"/>
  <c r="G75" i="24" s="1"/>
  <c r="F76" i="24"/>
  <c r="F77" i="24"/>
  <c r="G77" i="24" s="1"/>
  <c r="F78" i="24"/>
  <c r="G78" i="24" s="1"/>
  <c r="F79" i="24"/>
  <c r="G79" i="24" s="1"/>
  <c r="F80" i="24"/>
  <c r="G80" i="24" s="1"/>
  <c r="F81" i="24"/>
  <c r="G81" i="24" s="1"/>
  <c r="F82" i="24"/>
  <c r="G82" i="24" s="1"/>
  <c r="F83" i="24"/>
  <c r="G83" i="24" s="1"/>
  <c r="F84" i="24"/>
  <c r="G84" i="24" s="1"/>
  <c r="F85" i="24"/>
  <c r="G85" i="24" s="1"/>
  <c r="F86" i="24"/>
  <c r="G86" i="24" s="1"/>
  <c r="F87" i="24"/>
  <c r="G87" i="24" s="1"/>
  <c r="F88" i="24"/>
  <c r="G88" i="24" s="1"/>
  <c r="F89" i="24"/>
  <c r="G89" i="24" s="1"/>
  <c r="F90" i="24"/>
  <c r="G90" i="24" s="1"/>
  <c r="F91" i="24"/>
  <c r="G91" i="24" s="1"/>
  <c r="F92" i="24"/>
  <c r="G92" i="24" s="1"/>
  <c r="F93" i="24"/>
  <c r="G93" i="24" s="1"/>
  <c r="F94" i="24"/>
  <c r="G94" i="24" s="1"/>
  <c r="F95" i="24"/>
  <c r="G95" i="24" s="1"/>
  <c r="F96" i="24"/>
  <c r="G96" i="24" s="1"/>
  <c r="F97" i="24"/>
  <c r="G97" i="24" s="1"/>
  <c r="F98" i="24"/>
  <c r="G98" i="24" s="1"/>
  <c r="F99" i="24"/>
  <c r="G99" i="24" s="1"/>
  <c r="F100" i="24"/>
  <c r="G100" i="24" s="1"/>
  <c r="F101" i="24"/>
  <c r="G101" i="24" s="1"/>
  <c r="F102" i="24"/>
  <c r="G102" i="24" s="1"/>
  <c r="F103" i="24"/>
  <c r="G103" i="24" s="1"/>
  <c r="F104" i="24"/>
  <c r="G104" i="24" s="1"/>
  <c r="F105" i="24"/>
  <c r="G105" i="24" s="1"/>
  <c r="F106" i="24"/>
  <c r="G106" i="24" s="1"/>
  <c r="F107" i="24"/>
  <c r="G107" i="24" s="1"/>
  <c r="F108" i="24"/>
  <c r="G108" i="24" s="1"/>
  <c r="F109" i="24"/>
  <c r="G109" i="24" s="1"/>
  <c r="F65" i="24"/>
  <c r="G65" i="24" s="1"/>
  <c r="F40" i="24"/>
  <c r="G40" i="24" s="1"/>
  <c r="F41" i="24"/>
  <c r="G41" i="24" s="1"/>
  <c r="F42" i="24"/>
  <c r="G42" i="24" s="1"/>
  <c r="F43" i="24"/>
  <c r="G43" i="24" s="1"/>
  <c r="F44" i="24"/>
  <c r="G44" i="24" s="1"/>
  <c r="F45" i="24"/>
  <c r="G45" i="24" s="1"/>
  <c r="F46" i="24"/>
  <c r="G46" i="24" s="1"/>
  <c r="F47" i="24"/>
  <c r="G47" i="24" s="1"/>
  <c r="F48" i="24"/>
  <c r="G48" i="24" s="1"/>
  <c r="F49" i="24"/>
  <c r="G49" i="24" s="1"/>
  <c r="F50" i="24"/>
  <c r="G50" i="24" s="1"/>
  <c r="F51" i="24"/>
  <c r="G51" i="24" s="1"/>
  <c r="F52" i="24"/>
  <c r="G52" i="24" s="1"/>
  <c r="F53" i="24"/>
  <c r="G53" i="24" s="1"/>
  <c r="F54" i="24"/>
  <c r="G54" i="24" s="1"/>
  <c r="F55" i="24"/>
  <c r="G55" i="24" s="1"/>
  <c r="F56" i="24"/>
  <c r="G56" i="24" s="1"/>
  <c r="F57" i="24"/>
  <c r="G57" i="24" s="1"/>
  <c r="F58" i="24"/>
  <c r="G58" i="24" s="1"/>
  <c r="F59" i="24"/>
  <c r="G59" i="24" s="1"/>
  <c r="F60" i="24"/>
  <c r="G60" i="24" s="1"/>
  <c r="F61" i="24"/>
  <c r="G61" i="24" s="1"/>
  <c r="F39" i="24"/>
  <c r="G39" i="24" s="1"/>
  <c r="F5" i="24"/>
  <c r="G5" i="24" s="1"/>
  <c r="F6" i="24"/>
  <c r="G6" i="24" s="1"/>
  <c r="F7" i="24"/>
  <c r="G7" i="24" s="1"/>
  <c r="F8" i="24"/>
  <c r="G8" i="24" s="1"/>
  <c r="F9" i="24"/>
  <c r="G9" i="24" s="1"/>
  <c r="F10" i="24"/>
  <c r="G10" i="24" s="1"/>
  <c r="F11" i="24"/>
  <c r="G11" i="24" s="1"/>
  <c r="F12" i="24"/>
  <c r="G12" i="24" s="1"/>
  <c r="F13" i="24"/>
  <c r="G13" i="24" s="1"/>
  <c r="F14" i="24"/>
  <c r="G14" i="24" s="1"/>
  <c r="F15" i="24"/>
  <c r="G15" i="24" s="1"/>
  <c r="F16" i="24"/>
  <c r="G16" i="24" s="1"/>
  <c r="F17" i="24"/>
  <c r="G17" i="24" s="1"/>
  <c r="F18" i="24"/>
  <c r="G18" i="24" s="1"/>
  <c r="F19" i="24"/>
  <c r="G19" i="24" s="1"/>
  <c r="F20" i="24"/>
  <c r="G20" i="24" s="1"/>
  <c r="F21" i="24"/>
  <c r="G21" i="24" s="1"/>
  <c r="F22" i="24"/>
  <c r="G22" i="24" s="1"/>
  <c r="F23" i="24"/>
  <c r="G23" i="24" s="1"/>
  <c r="F24" i="24"/>
  <c r="G24" i="24" s="1"/>
  <c r="F25" i="24"/>
  <c r="G25" i="24" s="1"/>
  <c r="F26" i="24"/>
  <c r="G26" i="24" s="1"/>
  <c r="F27" i="24"/>
  <c r="G27" i="24" s="1"/>
  <c r="F28" i="24"/>
  <c r="G28" i="24" s="1"/>
  <c r="F29" i="24"/>
  <c r="G29" i="24" s="1"/>
  <c r="F30" i="24"/>
  <c r="G30" i="24" s="1"/>
  <c r="F31" i="24"/>
  <c r="G31" i="24" s="1"/>
  <c r="F32" i="24"/>
  <c r="G32" i="24" s="1"/>
  <c r="F33" i="24"/>
  <c r="G33" i="24" s="1"/>
  <c r="F34" i="24"/>
  <c r="G34" i="24" s="1"/>
  <c r="F35" i="24"/>
  <c r="G35" i="24" s="1"/>
  <c r="F4" i="24"/>
  <c r="F36" i="24" s="1"/>
  <c r="G36" i="24" s="1"/>
  <c r="G4" i="24" l="1"/>
  <c r="F110" i="24"/>
  <c r="G76" i="24"/>
  <c r="G110" i="24" s="1"/>
  <c r="F62" i="24"/>
  <c r="G62" i="24" l="1"/>
  <c r="E112" i="24"/>
  <c r="E113" i="24" l="1"/>
  <c r="E114" i="24" s="1"/>
</calcChain>
</file>

<file path=xl/sharedStrings.xml><?xml version="1.0" encoding="utf-8"?>
<sst xmlns="http://schemas.openxmlformats.org/spreadsheetml/2006/main" count="243" uniqueCount="223">
  <si>
    <t>Č. P.</t>
  </si>
  <si>
    <t>Názov položky</t>
  </si>
  <si>
    <t>Počet kusov</t>
  </si>
  <si>
    <t>Digitálny mikroskop pre učiteľa</t>
  </si>
  <si>
    <t>Sada 4 mikroskopy  pre žiakov</t>
  </si>
  <si>
    <t>Súbor nástenných tabúľ na chémiu</t>
  </si>
  <si>
    <t>Plastové modely trojrozmerné pre biológiu</t>
  </si>
  <si>
    <t>Plastové modely trojrozmerné pre chémiu</t>
  </si>
  <si>
    <t>Modely trojrozmerné skladacie pre biológiu - botaniku</t>
  </si>
  <si>
    <t>Modely trojrozmerné skladacie pre biológiu - neživá príroda</t>
  </si>
  <si>
    <t>Modely trojrozmerné skladacie pre chémiu</t>
  </si>
  <si>
    <t>Stavebnica v kufríku obsahuje 9 druhov molekúl v rôznych farbách a 5 druhov rôznofarebných spojovacích článkov; umožňuje poskladať rôzne organické a anorganické štruktúry kryštálov. Súpravu môže používať učiteľ ako demoštračnú učebnú pomôcku alebo s ňou môžu pracovať študenti v skupinách.</t>
  </si>
  <si>
    <t>Prístroj na určenie ph s príslušenstvom (učiteľ)</t>
  </si>
  <si>
    <t>Tabuľa keramická - biela 120x180</t>
  </si>
  <si>
    <t>Resuscitačná figurína na CPR</t>
  </si>
  <si>
    <t>Zbierka modelov – zoológia</t>
  </si>
  <si>
    <t>Súbor zbierky prírodnín – nerasty a horniny</t>
  </si>
  <si>
    <t>Zbierka zložená z 3 sád hornín a minerálov:_x000D_
Geologická sada hornín_x000D_
Geologická sada minerálov 40 ks_x000D_
Geologická sada fosílií  15 ks</t>
  </si>
  <si>
    <t xml:space="preserve">Súbory preparátov </t>
  </si>
  <si>
    <t>Sada senzorov pre biochémiu - učiteľ</t>
  </si>
  <si>
    <t>Sada senzorov pre biochémiu- žiak</t>
  </si>
  <si>
    <t>Ekologická sada s príslušenstvom</t>
  </si>
  <si>
    <t>Súbor lúp pre 16 žiakov a učiteľa</t>
  </si>
  <si>
    <t>Indukčný varič pre biochem. učebňu</t>
  </si>
  <si>
    <t>Indukčný varič, jednoplatničkový, príkon 2000 W, plynule regulovateľný termostat, kontrolka prevádzky, ochrana proti prehriatiu. </t>
  </si>
  <si>
    <t>Digitálny teplomer s kovovým senzorom</t>
  </si>
  <si>
    <t>Rozsah teplôt: -10/200 °C, 14/392 °F, Presnosť: 0.1 °C, 0.1 °F, Pamäť maxima a minima, Sonda s nehrdzavejúcej ocele 110mm, fixná</t>
  </si>
  <si>
    <t>Sada kovových, plastových a iných laboratórnych pomôcok</t>
  </si>
  <si>
    <t>Chemická sada na zhotovenie preparátov pre učiteľa obsahuje 7 ks rôznych preparačných nástrojov ( t.j. pinzetu, nožnice, skalpel, stierku, preparačnú ihlu, pipetu, paličku). Sada náhradných komponentov obsahuje: podložné sklíčka 1bal, krycie sklíčka 1bal  a farbiacu tekutinu ._x000D_
 </t>
  </si>
  <si>
    <t>Vybavenie pre analýzu vody</t>
  </si>
  <si>
    <t>Periodická sústava chemických prvkov a iné nástenné tabule</t>
  </si>
  <si>
    <t>Spirometer</t>
  </si>
  <si>
    <t>Fonendoskopy (sada)</t>
  </si>
  <si>
    <t>Sada 17 klasických fonendoskopov, s obojstrannou hlavicou. Laditeľná membrána na jednej strane dopĺňa funkciu klasického zvona na strane druhej. Výkonný jedno- kanálový zvukovod s tepelnou izoláciou obruby.</t>
  </si>
  <si>
    <t>Sada na zhotovenie preparátov</t>
  </si>
  <si>
    <t>Vizualizér pre biochem. učebňu</t>
  </si>
  <si>
    <t>Odsávacie zariadenie</t>
  </si>
  <si>
    <t>Sada chemických kahanov s príslušenstvom - žiak</t>
  </si>
  <si>
    <t>Ekologická sada s príslušenstvom - žiak</t>
  </si>
  <si>
    <t xml:space="preserve">Prenosné chemické laboratórium </t>
  </si>
  <si>
    <t>Sada DVD Školské chemické pokusy</t>
  </si>
  <si>
    <t>Súbor 3 DVD, ktoré obsahujú: 1DVD  pokusy: plameň, delenie zmesí, vodík, kyslík, oxid uhličitý, rýchlosť chemických reakcií.  2 DVDObsahuje časti: kovy, nekovy, soli, elektrolýza  zlučovanie kovov s kyselinou dusičnou, predstavovanie halogénov, príprava sulfidu zinočnatého, vylučovanie medi na zápornej elektróde.  3 DVD Obsahuje pokusy: korózia, uhľovodíky, vybrané deriváty uhľovodíkov, prírodné látky, syntetické látky.    </t>
  </si>
  <si>
    <t>Školský merací panel prenosný - interfejs pre fyzikálnu učebňu</t>
  </si>
  <si>
    <t xml:space="preserve">Zdroj stabilizovaného napätia a prúdu pre mobilné pracoviská žiakov </t>
  </si>
  <si>
    <t>Indukčný varič pre fyzikálnu učebňu</t>
  </si>
  <si>
    <t>Keramická tabuľa - biela 120x180</t>
  </si>
  <si>
    <t>Demonštračná súprava Mechanika</t>
  </si>
  <si>
    <t>Sada žiackych súprav Mechanika</t>
  </si>
  <si>
    <t>Demonštračná súprava termodynamika</t>
  </si>
  <si>
    <t>Sada žiackych súprav Teplo (termodynamika)</t>
  </si>
  <si>
    <t>Sada tácok pre učebňu fyziky</t>
  </si>
  <si>
    <t>Súprava Optika - učiteľ</t>
  </si>
  <si>
    <t>Súprava Optika - žiak</t>
  </si>
  <si>
    <t>Edukačná súprava učiteľ - Elektrostatika a základné elektrické obvody</t>
  </si>
  <si>
    <t>Žiacka edukačná súprava - Elektrina</t>
  </si>
  <si>
    <t>Edukačná súprava - Magnetizmus</t>
  </si>
  <si>
    <t>Sada žiackych edukačných súprav Magnetizmus</t>
  </si>
  <si>
    <t>Sada senzorov pre učiteľa</t>
  </si>
  <si>
    <t>Sada senzorov pre žiaka (pre každú jednotku) – kompatibilná s prenosným meracím panelom - interfejs</t>
  </si>
  <si>
    <t>Elektroskop podľa Kolbeho</t>
  </si>
  <si>
    <t>Sada silomerov (7 sád po 7ks)</t>
  </si>
  <si>
    <t>SW k interfejsu - multilicencia</t>
  </si>
  <si>
    <t>Sada objem a hmotnosť</t>
  </si>
  <si>
    <t>Prístroj na výrobu vysokého DC napätia</t>
  </si>
  <si>
    <t>Vizualizér pre fyzik. učebňu</t>
  </si>
  <si>
    <t>Súprava meradiel (oceľové meradlo, skladací meter, posuvné meradlo a.p.)</t>
  </si>
  <si>
    <t>Súprava na rezanie</t>
  </si>
  <si>
    <t>Dielenská sada pre žiaka, obsahujúca súpravu 3 ks nožov na vyrezávanie s 14 ks vymeniteľnými čepeľami a pinzetou, 1 ks otvárací kovový nôž (12 cm) s poistením proti uzavretiu a s 16 ks náhradných čepelí (rovné, ohnuté) v púzdre, 1 ks kovový výsúvací nôž s 10 ks náhradných čepelí. </t>
  </si>
  <si>
    <t>Súprava na rezanie závitov (priemer 2 mm – 8 mm)</t>
  </si>
  <si>
    <t>Spájkovačka 24 V + pomôcky na spájkovanie (spájka, pasta)</t>
  </si>
  <si>
    <t>Nožnice na strihanie plechu (priame, vyhnuté)</t>
  </si>
  <si>
    <t>Zverák min. 120 mm</t>
  </si>
  <si>
    <t>Nákova s príslušenstvom</t>
  </si>
  <si>
    <t>Stolová nástrojárska brúska</t>
  </si>
  <si>
    <t>Uhlová brúska</t>
  </si>
  <si>
    <t>Demonštračná zostava pre elektrinu a magnetizmus – (učiteľ)</t>
  </si>
  <si>
    <t>Učiteľská demonštračná stavebnica na zobrazenie pokusov súvisiacich s elektrinou a magnetizmom, obsahujúca 20  komponentov, umožňujúcich vykonanie 40 rôznych experimentov s témami: tepelná energia z elektrickej energie, práca a výkon, elektromagnetizmus, kinetická energia z elektrickej energie, elektromagnetická indukcia.</t>
  </si>
  <si>
    <t>Demonštračná zostava pre elektrinu a magnetizmus – (žiak)</t>
  </si>
  <si>
    <t>Žiacka stavebnica obsahujúca 25 častí a určená na objavenie spojitosti medzi elektrinou a magnetizmom, umožňujúca precvičiť si 80 rôznych elektromagnetických zostáv. </t>
  </si>
  <si>
    <t>Teplovzdušná pištoľ</t>
  </si>
  <si>
    <t>Taviaca pištoľ</t>
  </si>
  <si>
    <t>Minimálna požiadavka: taviaca pištoľ, min. príkon 20W, výkon pri lepení 8 - 12 g / min, priemer lepiacej tyčky  max. 11mm.</t>
  </si>
  <si>
    <t>Súprava na meranie metrických závitov</t>
  </si>
  <si>
    <t>Dielenská sada pre žiaka na meranie metrických závitov zložená z komponentov: 24 ks listov na meranie metrických závitov, metrické ISO závity, vrcholový uhoľ 60 stupňov, stúpanie 0.25-6 mm, súprava 28 ks listov na witworthove závity, vrcholový uhol 60 stupňov, 4-62 pohybov na 1 palec., súprava 20 ks listov špárových mierok, rozsah 0,05-1 mm, dĺžka 100 mm. </t>
  </si>
  <si>
    <t>Náradia pre elektroniku s príslušenstvom</t>
  </si>
  <si>
    <t>Univerzálny merací prístroj pre elektroniku</t>
  </si>
  <si>
    <t>Merač spotreby elektrickej energie</t>
  </si>
  <si>
    <t>Vzorkovnice základných druhov technických materiálov</t>
  </si>
  <si>
    <t>Súprava na výrobu plošných spojov</t>
  </si>
  <si>
    <t>Premietací kút pre nácvik pravouhlého premietania</t>
  </si>
  <si>
    <t>Pomôcka na znázornenie skleníkového efektu</t>
  </si>
  <si>
    <t>Stavebnica o zdrojoch obnoviteľnej energie</t>
  </si>
  <si>
    <t>Hlukomer</t>
  </si>
  <si>
    <t>Montážne náradie pre vodoinštaláciu</t>
  </si>
  <si>
    <t>Učebné pomôcky na demonštráciu kúrenia a vykurovania v domácnosti (vrátane TÚV)</t>
  </si>
  <si>
    <t>Súbor 9 ks lineárnych učebných pomôcok znázorňujúcich využitie základných mechanizmov v domácnosti a praxi, automatizačné, zabezpečovacie systémy v domácnosti, energetické zdroje a ich využitie v domácnosti. Rozmer obrazov 110x140 cm, povrch laminovaný a sada je dodaná so závesnými lištami a s háčikmi na zavesenie (Obsiahnuté témy: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</si>
  <si>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Zostavy základných druhov mechanizmov, pohonov a prevodov</t>
  </si>
  <si>
    <t>Triedna sada nástenných tabúľ pre polytechniku</t>
  </si>
  <si>
    <t>Súprava základného murárskeho, stavebného a maliarskeho náradia s príslušenstvom</t>
  </si>
  <si>
    <t>Sada modelov elektrických spotrebičov v domácnosti</t>
  </si>
  <si>
    <t>Sada na znázornenie vodovodného systému</t>
  </si>
  <si>
    <t>Súprava rašplí a pilníkov</t>
  </si>
  <si>
    <t>Dielenská sada pre žiaka, obsahujúca súpravu 5 ks pilníkov (dĺžka 200 mm, s rukoväťami), súpravu 6 ks ihlových pilníkov (dĺžka 160 mm z toho brúsna čast v rozsahu 45 - 50 mm, typy: nožový, guľatý, polguľatý, plochý, 3- a 4-hranný), súpravu 3 ks pilníkov na železo (300 mm, typy: guľatý, polguľatý, plochý), súpravu 3ks rašpiel (dĺžka 250 mm)</t>
  </si>
  <si>
    <t>Súprava dlát a sekáčov</t>
  </si>
  <si>
    <t>Dielenská sada pre žiaka obsahuje súpravu 6 ks sekáčov s kovovom púzdre(typy: priebojník 2.7x110 mm a 3.9x142 mm, sekáč 3.8x125 mm, sekáč 11x130 mm, sekáč 14.6x148 mm, jamkovač, 3x120 mm) a súpravu 3 ks rôznych profesionálnych dlát z uhlíkovej ocele.</t>
  </si>
  <si>
    <t xml:space="preserve"> Súprava skrutkovačov</t>
  </si>
  <si>
    <t>Dielenská sada pre žiaka obsahujúca 18 ks rôznych skrutkovačov v rozsahu (-)2,4-3-4-6,5-8mm, PH00-0-1-2, TX5-6-7-8-9-10, CrV</t>
  </si>
  <si>
    <t>Sada dvoch kladív - zámočnícke a drevené (gumové)</t>
  </si>
  <si>
    <t>Dielenská sada pre žiaka obsahujúca kladivo gumené a kladivo kovové so sklolaminátovou rukoväťou (300 g), sada klincov, ochranná podložka.</t>
  </si>
  <si>
    <t>Súprava na nitovanie</t>
  </si>
  <si>
    <t>Dielenská sada pre žiaka na nitovanie zložená z komponentov: oceľové nitovacie kliešte 255 mm, priemer 2.4-4.8mm, chrómované, pákové nitovacie kliešte 280 mm, priemer do 4,8 mm (4 násadce), súprava 600 nitov v rozsahu 3.2 - 4.8 mm.</t>
  </si>
  <si>
    <t>Súprava priebojníkov</t>
  </si>
  <si>
    <t>Dielenská sada pre žiaka zložená z komponentov: 6 ks priebojníky 3-8x min. 140 mm, vyrážače 3-8x min. 140mm, kovové púzdro a 6 ks jamkár, priebojníky 2-6x min. 110 mm, kovové púzdro.</t>
  </si>
  <si>
    <t>Rezačka horúcim drôtom 3D s príslušenstvom</t>
  </si>
  <si>
    <t>Stavebnica na obrábanie kovov</t>
  </si>
  <si>
    <t>Stavebnica na obrábanie dreva</t>
  </si>
  <si>
    <t>Súprava učebných pomôcok na nácvik pravouhlého premietania,  súprava základných telies</t>
  </si>
  <si>
    <t>Vypaľovačka do dreva</t>
  </si>
  <si>
    <t>Súprava akumulátorového náradia</t>
  </si>
  <si>
    <t>Kombinovaný drevoobrábací stroj s hoblovačkou</t>
  </si>
  <si>
    <t>Dielenské náradie na obrábanie dreva, výkonom min. 1800W, možnosť nastavenia výšky hobľovania v rozmedzí 6 –130 mm. a max. šírka hobľovania je 250 mm.</t>
  </si>
  <si>
    <t>Minimálna špecifikácia Trinokulárna hlavica, otáčajúca sa v rozsahu 360°, náklon 45°,  zväčšenie 40-2000x, okuláre WF10x/18mm, H20x, objektívy achromatické: 4x,10x, 40xs, 100xs (olej), revolverový nosič pre 4 objektívy, pracovný stolík 140x130 mm, mechanický pracovný stolík so súradnicovou osou a držiaky preparátu,  Abbeov kondenzor , 1,25 N.A.,  irisová clona, ostrenie koaxiálne,   hrubé: 22 mm a jemné: 0,002 mm, Hliníkové telo, osvetlenie LED, regulácia jasu, štd dodávaný fotoaparát 5MPx,  USB, software , systémové požiadavky Windows XP/Vista/7/8/10 (32-bit a 64-bit), minimálne Intel Core 2 2,8 GHz, USB port 2.0, kompatibilita pre systémy  Linux a Mac OS 10.6-10.10., jednotka pre spracovanie obrazu s min. 11.6" obrazovkou, HDMI výstupom a klávesnicou pripojiteľná k mikroskopu.     
Minimálne požadované príslušenstvo k mikroskopu: pinzeta, liaheň, mikrotom, fľaštička s kvasnicami, fľaštička s lepidlom pre vytváranie vzoriek, fľaštička s morskou soľou, fľaštička s vajíčkami žiabronôžky, 5 čistých sklíčok, 5 preparátov k použitiu, pipeta, prachový kryt</t>
  </si>
  <si>
    <t>Minimálna špecifikácia Monokulárna hlavica, otáčajúca sa v rozsahu 360°, náklon 45°,  zväčšenie 64-640 x, okulár WF16x, objektívy  4x,10x, 40x (pružinový) , revolverový nosič pre 3 objektívy, pracovný stolík 90x90 mm,  kondenzor  NA 0,65,  kotúčová  clona (6 otvorov) , ostrenie hrubé, kovové  telo, osvetlenie LED (horné aj spodné), regulácia jasu.  Minimálne požadované príslušenstvo k mikroskopu: pinzeta, liaheň, mikrotom, fľaštička s kvasnicami, fľaštička s lepidlom pre vytváranie vzoriek, fľaštička s morskou soľou, fľaštička s vajíčkami žiabronôžky, 5 čistých sklíčok, 5 preparátov k použitiu, pipeta, prachový kryt. Pre skupinu max. 4 žiakov.</t>
  </si>
  <si>
    <t xml:space="preserve">Súbor minimálne 3 ks obrazov na chémiu v slovenskom jazyku, laminované so závesnými lištami a s háčikmi na zavesenie vrátane 16 ks tabuliek A4 pre žiakov z každej témy (obsiahnuté témy minimálne: Periodická sústava prvkov, Pokyny na prácu v laboratóriu, Chemické látky) 
</t>
  </si>
  <si>
    <t xml:space="preserve">Sada 3D modelov pre učiteľa zložená mininimálne z 8 ks demonštračných 3D modelov na chémiu minimálne v zložení:  1x interaktívny model atómu,1x žiacky model atómu, 1x anorganická chémia, 1x organická chémia, model Chloridu sodného, model Grafitu, model Diamantu, model síranu vápenatého. Každý z modelov má byť z odolného plastu vhodnom pre školské prostredie, s popisom jednotlivých častí v slovenskom jazyku. </t>
  </si>
  <si>
    <t>Triedna sada 9 ks demonštračných 3D modelov na biológiu - časť anatómia, minimálne v zložení: rozoberateľné ľudské torzo, model srdca, model kože, model oka, model mozgu, model lebky, model ucha, model panvy muža, model panvy ženy. Každý z modelov má byť z odolného plastu, vhodnom pre školské prostredie, minimálne v rozmedzí 20 cm -80 cm, na podstavci, s popisom častí v slovenskom jazyku.</t>
  </si>
  <si>
    <t xml:space="preserve">Triedna sada 6 ks demonštračných 3D modelov na biológiu - časť botanika, minimálne v zložení: kvet zemiaka, kvet jablone, kvet čerešne, kvet hrachu, kvet repky olejnej, model rastlinnej bunky. Každý z modelov má byť z odolného plastu, vhodnom pre školské prostredie, na podstavci, s popisom častí v slovenskom jazyku. </t>
  </si>
  <si>
    <t xml:space="preserve">Triedna sada 5 ks demonštračných 3D modelov na biológiu - časť neživá príroda, minimálne s témami: Kolobeh vody v prírode, Slnečná sústava, Model pangea, Sada  rôznych skamenelín rastlín a živočíchov v samostatnom obale,  Sada20 rôznych minerálov a hornín. Každý z modelov má byť z odolného plastu vhodnom pre školské prostredie, s popisom jednotlivých častí v slovenskom jazyku. </t>
  </si>
  <si>
    <t>Laboratórny pH tester s veľkým digitálnym displejom a so zabudovanou elektródou, rozsah merania: 0 až 14 pH, rozlíšenie: 0,01 pH, presnosť: ±0,2 pH, kalibrácia: 2-bodová, automatické rozpoznanie pufrov (4 a 7 / 7 a 10), náhradná elektróda, cca. 1000 hod. kontinuálneho merania. Súčasťou balenia : 2 sáčky po 20 mL pufru pH 4, 2 sáčky po 20 mL pufru pH 7, 2 sáčky po 20 mL čistiaceho roztoku.</t>
  </si>
  <si>
    <t>Minimálna špecifikácia pre tabuľu na projekciu z interaktívneho projektora - biela, keramická magnetická tabula s matným povrchom. Rám - hliník so zaoblenými plastovými spojkami v rohoch. Minimálny rozmer tabule 180 x 120 cm</t>
  </si>
  <si>
    <t>Školská demonštračná CPR figurína na nácvik resuscitácie s možnosťou vyhodnocovania procesu resuscitácie na prenosnom zariadení s uhlopriečkou min. 11". Softvér na ovládanie figuríny  v slovenskom jazyku. Výstup z procesu resuscitácie je možné archivovať, vyhodnocovať a ďalej spracovávať aj na pc. Figurína umožňuje testovanie správnosti resuscitačných aktivít. Funkčnosť figuríny: nastaviteľný úklon hlavy, ventil proti spätnému nadýchnutiu, pulz na krčnej tepne, zmena zreníc po úspešnej resuscitácii, dvíhanie a klesanie hrudníka pri nádychu a výdychu. Kontrola hĺbky vdychu, správneho umiestnenia rúk a správne vyvinutého tlaku v procese resuscitácie. Súčasťou dodávky je videomanuál v slovenčine.</t>
  </si>
  <si>
    <t xml:space="preserve">Triedna sada 10 ks demonštračných 3D modelov na biológiu - časť zoológia, minimálne v zložení: had, ryba, zajac, holub, žaba, netopier, včela, motýľ, jašterica, model živočíšnej bunky. Každý z modelov má byť z odolného plastu, vhodnom pre školské prostredie,  s popisom jednotlivých častí v slovenskom jazyku. </t>
  </si>
  <si>
    <t xml:space="preserve">Sada preparátov pre skupinu 2-4 žiakov min. obsahuje 2 sady preparátov s témou Ľudské telo, 2 sady preparátov s témou Rozmnožovanie rastlín, 2 sady preparátov s témou Rozmnožovanie živočíchov, 2 sady preparátov s témou Parazity, 2 sady preparátov s témou Život vo vode. Každá sada obsahuje min 10 ks rôznych jednotlivých preparátov z týchto tém. </t>
  </si>
  <si>
    <t>Minimálne požiadavky - sada senzorov má byť kompatibilná s interfejsom a softvérom k interfejsu a má obsahovať min. senzory: 1 ks pH senzor, 1 ks Senzor vodivosti kvapaliny, 1 ks Senzor CO2 , 1 ks Senzor O2 vo vzduchu , , 1x Senzor slanosti kvapaliny ), 1x ORP senzor, 1 ks Senzor O2 vo vode ).</t>
  </si>
  <si>
    <t>Minimálne požiadavky - sada senzorov má byť kompatibilná s interfejsom a softvérom k interfejsu a má obsahovať min. senzory: 1 x pH senzor, 1 x Senzor vodivosti kvapaliny, 1 ks Senzor CO2, 1x Senzor slanosti kvapaliny, 1x ORP senzor, . Pre skupinu max. 4 žiakov.</t>
  </si>
  <si>
    <t xml:space="preserve">Ekologická sada má minimálne obsahovať materiál na rozbor vody a pôdy a na meranie najdôležitejších látok, ktoré ovplyvňujú naše životné prostredie. Kufrík má obsahovať minimálne: návod na použitie s farebnými ilustráciami, tabuľkami a podrobnými vysvetleniami v slovenskom jazyku, sadu s roztokmi, extrakčné tekutiny na analýzu pôdy, experimenty s dusičnanom, fosfátom a amóniom, kartu s farbami na porovnanie nameraných hodnôt, filtračnú trojnožku, vreckové zväčšovacie sklíčko s 2- a 4-násobným zväčšením, špeciálny štetec na mikroorganizmy, vodeodolnú podložku na biologické experimenty, pomôcky ako sklíčka na vzorky, filtračný papier, laboratórne fľaše so širokým otvorom a kadičky, hárok veľkosti A2 na zapisovanie výsledkov meraní. Súčasťou dodávky má byť aj videomanuál pre prácu s ekologickým kufríkom. </t>
  </si>
  <si>
    <t xml:space="preserve">Sada lúp na pozorovanie prírody pre skupinu max. 4 žiakov. Jedna sada má obsahovať minimálne 4 ks lúp na pozorovanie drobného hmyzu, rastlín a hornín. </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</si>
  <si>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Laserové ukazovadlo. Hmotnosť  max. 1,3 kg. </t>
  </si>
  <si>
    <t xml:space="preserve">Sada na zhotovenie preparátov pre skupinu 2-4 žiakov má obsahovať minimálne 14 ks preparačných nástrojov ( 2x pinzetu, nožnice, skalpel, stierku, preparačnú ihlu, pipetu, paličku). Náhradné komponenty by mali obsahovať minimálne: podložné sklíčka 1bal (50ks), krycie sklíčka 1bal (100ks)  a farbiacu tekutinu (100ml)
</t>
  </si>
  <si>
    <t xml:space="preserve">Sada min. 2 ks sklenených liehových kahanov s príslušenstvom pre skupinu max. 4 žiakov. Minimálna požiadavka na jeden kahan s príslušenstvom je: 2 ks liehový kahan s kapacitou minimálne 250ml, ,2 ks laboratórna trojnožka so sieťkou nad kahan, 2ks balenie 250 ml liehu na horenie. </t>
  </si>
  <si>
    <t xml:space="preserve">Ekologická sada min. 2 ks súprav pre skupinu max. 4 žiakov. Každá súprava má  minimálne obsahovať materiál na rozbor vody a pôdy a na meranie najdôležitejších látok, ktoré ovplyvňujú naše životné prostredie. Súprava má byť  v kufríku . Súprava má obsahovať minimálne:  návod na použitie s farebnými ilustráciami, tabuľkami a podrobnými vysvetleniami v slovenskom jazyku, sadu s roztokmi , extrakčné tekutiny na analýzu pôdy, experimenty s dusičnanom, fosfátom a amóniom, kartu s farbami na porovnanie nameraných hodnôt, filtračnú trojnožku, vreckové zväčšovacie sklíčko, špeciálny štetec na mikroorganizmy, vodeodolnú podložku na biologické experimenty, pomôcky ako sklíčka na vzorky, filtračný papier, laboratórne fľaše so širokým otvorom a kadičky, hárok veľkosti A2 na zapisovanie výsledkov meraní. Súčasťou sady má byť aj videomanuál pre prácu so súpravou.  </t>
  </si>
  <si>
    <t>Učiteľská mechanická sada musí obsahovať komponenty, ktoré sú využiteľné s interfejsom pre senzory. Sada obsahuje 45 komponentov a umožňuje prezentovať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sú prispôsobené na to, aby z nich bolo možné zostaviť pokusy na magnetickej tabuli.</t>
  </si>
  <si>
    <t xml:space="preserve">Súprava základných dielenských meradiel pre techniku obsahuje min. 12 ks rôznych meradiel v zložení: Meradlo oceľové neohybné: šírka 23 mm, hrúbka 0,8 mm, dĺžka 480 mm, Skladací meter drevený 2 m, Zvinovací meter s protišmykovou gumou, začiatok metra obsahuje magnet, dĺžka 2 m, šírka 14 mm, Kružidlo rysovacie s tvrdenými hrotmi 190 mm, Digitálny hĺbkomer s nosom: dieliky po 0,01 mm, rozsah 0-180 mm, 1 ks mikrometer v rozsahu 0-25 mm: dieliky po 0,01 mm, Uholník príložný pevný 200 mm, Uholník príložný nastaviteľný: dve stupnice, šírka 30 mm, rozsah 0-180°, dĺžka 700 mm, Uhlomer s posuvným ramenom: rozsah 0-180°, rozmer 130x250 mm, Meradlo posuvné digitálne: rozsah 150 mm, rozlíšenie 0,01 mm, presnosť 0,03 mm, Kovové meradlo posuvné: rozsah 190 mm, rozlíšenie 0,055 mm. Dvojlúčový laser krížový, horizontálny a vertikálny lúč, statív k laseru. Súčasťou sady je videomanuál v slovenskom jazkyku. </t>
  </si>
  <si>
    <t xml:space="preserve">Mikrospájkovačka - analógová spájkovacia stanica s výkonom 9 W a regulovateľnou teplotou v rozsahu od 170°C do 380°C. Napájacie napätie stanice 230V AC a napájacie napätie spájkovačky 24V. Tvar hrotu kužeľový s priemerom 2 mm. Krátky čas ohrevu ,  vhodná pre školské prostredie. Sada základných pomôcok na spájkovanie obsahuje min. 250 g spájkovacieho cínu hrúbky 1 mm a kolofóniu 50 g, 1 ks odsávačku s dĺžkou 178 mm, hmotnosťou 60 g. </t>
  </si>
  <si>
    <t xml:space="preserve">Sada nožníc na strihanie plechu s príslušenstvom minimálne obsahuje: 1ks nožníc na strihanie plechu s prevodom do 1,1 mm a 1ks sady základného pozinkovaného materiálu rôznej hrúbky v rozmedzí od 0,55 mm do 0,7 mm, veľkosť 200x300 mm. </t>
  </si>
  <si>
    <t>Sada školských dielenských zverákov. Sada obsahuje minimálne 1 ks otočný zverák s kovadlinou dĺžky 120 mm aj s upevňovacími skrutkami a 1 ks zverák polohovací s dĺžkou čeľustí 75 mm a rozstupom čeľustí 75 mm, pričom čeľuste sú chránené gumovými krytmi, 1 ks zverák rýchloupínací s dĺžkou čeľustí 60 mm, 2 ks svorky stolárske, 2 ks svorky zámočnícke, 2 ks svorky rýchloupínacie.</t>
  </si>
  <si>
    <t xml:space="preserve">Sada školskej kováčskej nákovy pre techniku. Sada obsahuje minimálne 1 ks nákovy z jedného kusa železa, s hmotnosťou 5 kg, jedným hrotom, 1 ks kováčskeho kladiva, 1 ks kováčskych klieští a základný materiál na kovanie. </t>
  </si>
  <si>
    <t xml:space="preserve">Sada teplovzdušnej pištole a príslušenstva na zváranie plastov, sušenie, rozmrazovanie  a odstraňovanie starých náterov. Sada minimálne obsahuje pištoľ s dvoma úrovňami výkonu - s výkonom 900 W a teplotou 330°C. Druhá úroveň s výkonom 1600W a teplotou 500°C, súčasťou sady  aj 3 ks náhradných trysiek, sada zmršťovacieho materiálu pre elektrotechniku a prenosný kufrík. </t>
  </si>
  <si>
    <t xml:space="preserve">Súprava základného ručného náradia pre elektroniku. Súprava obsahuje min. 7 ks skrutkovačov pre elektroniku a to: PH0-2, ploché: 2,5-5,5mm so skúšačkou v obale a 6 ks rôznych klieští pre elektroniku a to 1 ks  kombinované 118 mm, 1 ks štiepacie bočné 110 mm, 1 ks štiepacie čelné 111 mm, 1 ks polguľaté rovné 120 mm, 1 ks polguľaté dlhé 148 mm, 1 ks odizolovacie 155 mm. </t>
  </si>
  <si>
    <t xml:space="preserve">Sada na meranie spotreby elektrickej energie má obsahovať minimálne demonštračný prístroj s LCD displejom, vhodný na pripojenie do elektrickej zásuvky na maximálne 230V/16A, pričom je  prístroj možné použiť pre dve tarify, súčasťou sady má byť tepelné záťažové teleso na znázornenie zmeny spotreby elektrickej energie. </t>
  </si>
  <si>
    <t xml:space="preserve">Vzorkovnice základných druhov technických materiálov (drevo, kov, plasty),vzorky tesnení (dvere, okná a pod.), vzorky tepelných izolácií (vata, pena, polystyrén a pod.). Rozmery vzoriek   50x50x5mm, s vyznačením názvu materiálu na vzorke v slovenskom jazyku. Každá vzorkovnica má obsahovať vzorky 5 rôznych druhov technických materiálov (t.j.  5x drevo, 5x kov, 5x plast, 5x tesnenia, 5x tepelné izolácie). Súbory vzorkovníc  uložené v prenosnom kufríku. </t>
  </si>
  <si>
    <t xml:space="preserve">Súprava obsahujúca minimálne 2x rohové zrkadlo s drevený, stojanom, 2x sadu vzorov s minimálne 10-timi úlohami na kontrolu pravouhlého premietania na kartičkách, 2x sadu odrážajúcich vzorov pre pravouhlé premietanie obsahujúcu minimálne 200 ks drevených tvarov v piatich farbách. </t>
  </si>
  <si>
    <t xml:space="preserve">Stavebnica na znázornenie využitia alternatívnych zdrojov elektrickej energie. Má obsahovať minimálne:  veľkú vrtuľu a  malú vrtuľu na veternú energiu, solárny článok, nádoby na vodu so zvonom na vodík a zvonom na kyslík, reverzné elektrolyzéry a palivový článok, LED diódy na overenie prítomnosti energie, prepojovacie členy, hadičky,  stojan na vrtuľu, rôzne typy listov na veľkú vrtuľu, držiak na malú vrtuľu, ručné dynamo v priesvitnom plaste, palivový článok na etanol, 9 litrový zásobník na vodík, zostava s Peltierovým článkom, palivový článok na slanú vodu, merač energie, merací panel, CD so softvérom, autíčko na prezentáciu rôznych zdrojov energie, záťaž, superkapacitor. Popisy častí a návod v Slovenskom jazyku. Pomocou stavebnice má byť možné vytvoriť minimálne 11 rôznych experimentov súvisiacich s obnoviteľnou energiou, ktoré slúžia na ukážku kompletného systému získavania čistej energie v zmenšenej mierke.  Sada pre dielňu
</t>
  </si>
  <si>
    <t xml:space="preserve">Prístroj detekujúci škodlivosť hluku a ďalších stresových faktorov. Má zaznamenávať a vyhodnocovať minimálne hladinu hluku v priestore a merať čas.  USB vstup a možnosťou pripojenia na LAN. Prístroj má obsahovať funkciu, aby tvár na displeji sa buď usmievala (zelené LED), keď je úroveň hluku v norme, ale bola smutná (červené LED) keď je hluk v priestore nad hygienický limit. </t>
  </si>
  <si>
    <t xml:space="preserve">Montážne náradie pre vodoinštalatérske práce v prenosnom obale. Sada obsahuje min. 12 ks vodoinštalatérskych nástrojov v zložení: hasák, sadu 7 ks vydlicovo račnových kľúčov 8-19 mm, sadu 18 ks skrutkovačov (-2-8 mm, PH00 - 2,TX5-10), sadu na zváranie plastových trubiek PPR, kliešte na delenie PPR trubiek, rezač rúrok 3-30 mm s ohrotovačom, pílku na železo, sadu 3 ks náhradných pílových listov kov obojstranných 295 mm, teplovzdušnú pištoľ, pilník, lepidlo, teflónovú pásku. </t>
  </si>
  <si>
    <t xml:space="preserve">Demonštračná sada na ukážku bezpečného používania elektrickej energie v domácnosti. Sada má obsahovať minimálne 15 rôznych komponentov, umožňujúcich vykonanie minimálne 25 rôznych experimentov minimálen z týchto okruhov: základné zapojenia elektrospotrebičov, premena elektrickej energie na iné druhy energie, nehody spôsobené elektrickým prúdom, nehodové situácie v domácnosti. Súčasťou stavebnice má byť sada spojovacích vodičov so stojanom. Požadovaný je videomanuál v slovenskom jazyku. </t>
  </si>
  <si>
    <t xml:space="preserve"> Zostava na demonštráciu základných druhov mechanizmov, pohonov a prevodov (druhy, podstata, smer otáčania, hnacie a hnané koleso, atď.). Súprava má obsahovať minimálne  10 ks funkčných modelov jednoduchých mechanizmov a prevodov, ktoré je možné navzájom prepájať a demonštrovať rôzne druhy pohybu, 3 ks 3D modelov motorov v reze a 11 ks rôznych 2D modelov pohonov a prevodov v reze. Sada pre dielňu. </t>
  </si>
  <si>
    <t>Súbor minimálne 9 ks lineárnych učebných pomôcok znázorňujúcich využitie základných mechanizmov v domácnosti a praxi, automatizačné, zabezpečovacie systémy v domácnosti, energetické zdroje a ich využitie v domácnosti. (Obsiahnuté témy minimálne: Zabezpečovacie prvky v domácnosti, Regulácia spotreby vody v domácnosti a Regulácia spotreby elektriny v domácnosti, Ústredné kúrenie, Alternatívne a obnoviteľné zdroje energie, Nízkoenergetické domy, Rozvod plynu v domácnostiach, Revízne postupy, Základné mechanizmy v domácnosti)</t>
  </si>
  <si>
    <t>Súprava základného murárskeho, stavebného a maliarskeho náradia pre učebňu techniky. Súprava minimálne obsahuje 1x hladítko murárske kovové, 1x hladítko murárske zubaté,  1x hladítko murárske plstené,  1x naberačku murársku, 1x lyžicu murársku, 1x hrable na betón, 1x šnúru murársku, 5x sadu štetcov v zložení ploché, guľaté, zárohové s drevenou rúčkou, 5x sadu brúsnych papierov zloženú z 9ks brúsnych listov v troch rôznych hrúbkach, 5x murársku špachtľu, 1x maltovník 65l, 1x škrabák drevený  380 x 180mm, 2 ks náhradné brúsne plátno, 1 ks škrabák na porobetón 240 x 80 mm, 1x sadu základného stavebného spojovacieho materiálu zloženú z komponentov: sada 300 ks vrutov , 3-5 mm x 12-55 mm , Sada 300 ks skrutiek, matíc a podložiek M2-4 mm x 12-25 mm, Hliníkové nity 500 ks, 3,2 - 4,8 mm x 12-25 mm, Tavné tyčinky 1000g, polomer 5.5 mm, dĺžka 190mm, 1 ks tavná pištoľ 170W, doba aktivácie 6 min., teplota 220 st.C, na tyčinky s polomerom 5.5 mm, 3 ks pílových listov na kov a drevo obojstranné 300 mm, Sada 1000 ks klincov rôzne druhy. Sada pre dielňu.</t>
  </si>
  <si>
    <t>Sada znázorňujúca bežný vodovodný systému.  Minimálne má obsahovať : odstredivé čerpadlo s motorom, tubu a káble, vodnú nádrž, trojnožku a tyčinku, stúpacie potrubie s dvoma kohútikmi, vodárenskú vežu so stúpacím potrubím, zdroj energie s batériami, plastový kontajner na vodu, sušič, prierezový model vodovodného kohútika. Sada pre dielňu.</t>
  </si>
  <si>
    <t>Sada na obrábanie dreva pre skupinu žiakov. Súprava musí obsahovať  komponenty na zostavenie 8 variant rôznych zariadení na obrábanie dreva - sú to napr.  sústruh, pílka a obrusovačka. Motor s otáčkami 20 000 ot./min., 3A. Príslušenstvo:  sústruh so vzdialenosťou medzi stredmi v rozsahu 50-120 mm, pohyb čepele lupienkovej pílky z bezpečnostných dôvodov 6 mm, rozmery obrábacieho stolíka 70x80 mm, otočný strediaci hrot, stabilizačné dosky, lupienkové pílky, upínacie klieštiny, stolík na lupienkovú pílku, sane, zverák, podpora pre nástroj,  hnací remeň, kryt remeňa, motor, 2 ks medzikus, skrutkovač, frézka, vrták, dlátko, brúsny papier, výstredník, priečny a pozdĺžny posuv, trojčeľusťové skľučovadlo, zdroj 12V, držiak nástroja, nástrojová brúska s brúsnym kotúčom, ochranné okuliare, 10 ks náhradné lupienkové pílky, základová doska vrátane háčikov na uchytenie protišmykových podložiek (nožičiek), 2 ks mikrosvoriek, upínacie klieštiny, kovový podstavec pod dlátko. Dodaná v prehľadnom úložnom boxe určenom na uskladnenie stavebníc na obrábanie, s vekom a svorkami (klipsňami) na zatvorenie veka, s vnútorným odnímateľným dielom rozdelením na dve sekcie, s výškou 25 cm. Súčasťou stavebnice  videomanuál v slovenskom jazyku. Súčasťou stavebnice  dielenská sada základného materiálu na obrábanie v zložení: 30 ks preglejka z topoľa ( A4 formát), 30 ks valček  z lipového dreva 20x90 mm, 100 ks palička z bukového dreva 60x100 mm, 15 ks polotovarov na výrobu soľničky 40x90 mm, 30 ks drevené lištičky 100 mm.</t>
  </si>
  <si>
    <t>Sada na obrábanie kovu a iných materiálov pre skupinu žiakov. Súprava obsahuje minimálne komponenty na zostavenie 3 variant rôznych zariadení na obrábanie mäkkých kovov. Na sústruhu  vzdialenosť medzi stredmi v rozsahu 40 -70 mm, pracovná plocha frézky  140x30x30 mm, motor s otáčkami 20 000 ot./min. Z komponentov  možno zostaviť horizontálnu a vertikálnu frézku a sústruh. Súčasťou príslušenstva : remeň, kryt remeňa, motor, trojčeľusťové skľučovadlo, pozdĺžny posuv, koník, držiak nástroja, stabilizačné platne, krížový posuv, skrutkovač, klieština, uťahovák klieštin, fréza, sane, kovový medzikus, otočný strediaci hrot, podložky na nastavenie nástroja, sústružnícky nôž, upevňovanie pomocou T drážky a zdroj, nástrojová brúska s brúsnym kotúčom, kovový zverák, ochranné okuliare, základová doska vrátane háčikov na uchytenie protišmykových podložiek (nožičiek), 2 ks mikrosvoriek, 10 ks náhradné lupienkové pílky, kovový podstavec pod dlátko, rozširujúci set umožňujúci postaviť stroje na obrábanie dreva (lupienková pílka + ručná brúska, klieštiny a dlátko). Stavebnicu  dodať v prehľadnom úložnom systéme určenom pre uskladnenie stavebníc na obrábanie, s vekom a svorkami (klipsňami) na zatvorenie veka, s vnútorným odnímateľným dielom rozdelením na dve sekcie, s výškou 25 cm. Súčasťou stavebnice  videomanuál v slovenskom jazyku a dielenská sada základného materiálu na obrábanie v zložení: 15 ks hliníkový valček 100x8 mm, 15 ks umelý kameň 40x40 mm, 30 ks farebný akryl 30x30 mm.</t>
  </si>
  <si>
    <t xml:space="preserve">Vypaľovačka do učebne dreva, ručný nástroj vhodný pre školské prostredie, s príkom 165W a osvetlením pracovnej plochy. </t>
  </si>
  <si>
    <t>Akumulátorová vŕtačka/skrutkovač LI 12CD, 1 batéria 12V Li-ion 1,3Ah, krútiaci moment 14/21Nm, upínací rozsah 0,8 - 10 mm, otáčky bez záťaže od 0 do 1350 ot./min , 2 stupne, Chod doprava/doľava, dvojstupňová prevodovka, manuál v slovenskom jazyku. Súčasťou dodávky je náhradná Li batéria.</t>
  </si>
  <si>
    <t>Sada tácok k laboratórnemu pracovisku obsahuje 8 ks tácok v zložení:  4 ks tácok s rozmerom 400x300x40mm a 4 ks tácok s rozmerom 250x250x40 mm, s teplotnou odolnosťou do 50°C  a chemickou odolnosťou pre materiály PS. Sada pre skupinu 2-4 žiakov.</t>
  </si>
  <si>
    <t>Sada dvoch žiackych termodynamických súprav využiteľná s interfejsom pre senzory musí byť  dodávaná v stabilnom plastovom boxe. Každá sada musí obsahovať 22 komponentov ako napr.: 2 ks liehové teplomery s 1° delením od -20 po 120 °C a 1 ks teplomer bez stupnice, bimetalový pás 20x160 mm, rozptylovú mriežku s keramickým stredom min. D = 80 mm, súčasťou súpravy je statív s podstavou, tyč s dĺžkou 350 mm. So súpravou musí byť  možné vykonať 12 experimentov ako napr.: model teplomera, na čo sa používa teplomer, vyparovanie a kondenzácia, tepelné žiarenie, absorbcia tepelného žiarenia, vedenie tepla, vedenie tepla vo vode, deformácia kovu pod vplyvom tepla, zmena objemu plynov, výroba pary teplom. Sada súprav je určená pre skupinu 2- 4 žiakov.</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</si>
  <si>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</si>
  <si>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Učiteľská termodynamická sada vrátane 20-dielnej sady statívového Al stojana je využiteľná s interfejsom pre senzory. Sada obsahuje 40 komponentov a umožňuje prezentovať tieto experimenty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</si>
  <si>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s elektronickým prepínaním lúčov, 3 ks samostatných čiarových laserov s možnosťou vzájomného prepojenia DC prepojovacími káblami, 5 lúčový zdroj aj samostatné čiarové lasery , k zdroju a k laserom je potrebné predložiť vyhlásenie o zhode a protokol s reálne nameranými hodnotami výkonu jednotlivých lúčov , 1 ks napájací zdroj, 1x zdroj bieleho svetla integrovaný do zdroja paralelných lúčov, umožňujúci demonštrovať rozklad svetla po prechode hranolom. </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</si>
  <si>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úloh v slovenskom jazyku, a 1 ks zdroj 3 paralelných lúčov  s elektronickým prepínaním predvolených lúčových pozícií, 3 lúčový zdroj, 1 ks napájací zdroj, 1x zdroj bieleho svetla integrovaný do zdroja paralelných lúčov, umožňujúci demonštrovať rozklad svetla po prechode hranolom. Sada pre skupinu max. 4 žiakov.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</si>
  <si>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</si>
  <si>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</si>
  <si>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 xml:space="preserve">Žiacka sada využiteľná s interfejsom pre senzory má obsahovať minimálne 4 súpravy s celkovým obsahom 80 komponentov,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</si>
  <si>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Softvérové školské vzdelávacie prostredie pracujúce pod operačným systémom Windows, Linux, alebo Mac, kompatibilné s interfejsom, integrujúce meranie hodnôt  fyzikálnych  veličín (min. teplota, osvetlenie, napätie) spracovanie a zobrazenie nameraných hodnôt v tabuľkách a v grafoch, modelovanie a tvorbu interaktívnych animácií prepojených na reálne deje snímané senzormi. Súčasťou sú inštruktážne aktivity pre učiteľov a žiakov v zmysle ŠVP pre ročníky 6. až 9. ročníky ZŠ s inovovanou metodikou v digitálnej forme. Multilicencia softvéru v slovenskom alebo českom jazyku , platnosť multilicencie min 5 rokov.</t>
  </si>
  <si>
    <t xml:space="preserve">Sada obsahujúca 17 ks komponentov využiteľných s interfejsom na zber dát. Sada obsahuje 7 ks silomerov v balení vo forme vložky z penového materiálu, rozsah silomerov 0,2-100N, materiál plast, kovová pružina, 1x balenie 4 ks kovových valcov pre pokusy s hustotou, materiál Al/Fe/Cu/Pb, hmotnosť 200g, priemer 25 mm, 1x balenie 6 ks rôznych materiálov na určenie hustoty vážením, materiál Al/Cu/Fe/Pb/Zn/drevo, rozmer 10x10x10 mm. </t>
  </si>
  <si>
    <t>Prístroj na výrobu veľmi vysokých jednosmerných napätí pri elektrostatických pokusoch. Prístroj je elektrický aj manuálny. Napájanie: nízkonapäťový motor (napájacia jednotka 3 - 12 V) alebo ručné. Môže vytvoriť potenciálový rozdiel max. 300 kV a maximálne 10 cm iskry. Priemer konduktorovej gule 27 cm, ostatné vybavenie: elektrický vír, menšia konduktorová guľa na stojane, elektrické pierka, 2 vodiče (100 cm), ochranné okuliare.</t>
  </si>
  <si>
    <t>prenosné laboratórium v kufríku na rýchlu analýzu vzoriek vody. Napr. pitnej vody, dažďovej vody, vody z akvária. Tento kufrík je navrhnutý špeciálne pre školy a prispôsobený potrebám študentov a učiteľov. Všetky testovacie chemikálie sú ekologicky neutrálne, t. j. po ukončení testu neohrozujú vodu (Trieda ohrozenia vôd 0). Preto môžu byť odstránené v bežnej kanalizačnej sieti. Obsah kufríka postačuje na vykonanie 50-60 testov na kolorimetrické a titračné zisťovanie 6 najdôležitejších parametrov vody: Amónne katióny: 0,2 - 3mg/l NH4+, Dusitany: 0,02 - 0,5mg/l NO2-, Fosfáty: 0,5 - 15,0mg/l PO43-, pH-hodnoty: 4,0 - 9,0, Dusičnany: 1 - 90mg/l NO3-. Celková tvrdosť 1 kvapka = 1 stupeň nemeckej tvrdosti vody.</t>
  </si>
  <si>
    <t>Súbor 3 ks obrazov na chémiu v slovenskom jazyku, s rozmerom 110 x 140 cm, laminované so závesnými lištami a s háčikmi na zavesenie vrátane 16 ks tabuliek A4 pre žiakov z každej témy (obsiahnuté témy: Periodická sústava prvkov, Pokyny na prácu v laboratóriu, Chemické látky)</t>
  </si>
  <si>
    <t xml:space="preserve">Malý stolový digestor celokovový s vertikálnym bezpečnostným sklom konex, uložený v ráme z komaxitového eloxovaného hliníkového profilu. Pracovná plocha keramická dlažba s keramickou výlevkou a chemicky odolnou batériou. Rozmer vnútorného pracovného priestoru: š 796 x hľ 700 x  v 1000 mm.  Osvetlenie LED pracovnej dosky. Vzduchotechnický otvor má priemer 200 mm . Vzduchotechnické potrubie cca 3 m ventilátor priem 200 mm. Digestorová skrinka uzamykateľná s 3 x 230 V. </t>
  </si>
  <si>
    <t>Malé, prenosné laboratórium, pomocou ktorého môžete priamo v teréne vykonávať rozbor vody a pôdy alebo vyskúšať 45 jednoduchých experimentov. Vďaka tomuto laboratóriu je možné zisťovať a merať vlastnosti najdôležitejších látok, ktoré ovplyvňujú naše životné prostredie. Obal kufríka je pevný, vodotesný a veľmi jednoducho sa čistí. Kufrík a jeho vnútorná časť sú vyrobené zo 100 % recyklovateľného polypropylénu. Vďaka nastaviteľnému popruhu na rameno sa kufrík ľahko prenáša, napríklad aj na bicykli. Je vhodný pre žiakov nad 10 rokov. Obsahuje: 80 stranový návod na použitie s farebnými ilustráciami, tabuľkami a podrobnými vysvetleniami v slovenskom jazyku, sadu s roztokmi na 59 experimentov od pH 3 do pH 9; amónium 0,05 - 10 mg/l; dusitan 0,02 - 1,0 mg/l; dusičnan 10 - 80 mg/l; fosfát 0,5 - 6 mg/l, extrakčné tekutiny na analýzu pôdy, experimenty s dusičnanom, fosfátom a amóniom, kartu s farbami na porovnanie nameraných hodnôt, filtračnú trojnožku, môže byť priamo postavená v kufríku, vreckové zväčšovacie sklíčko s 2- a 4-násobným zväčšením, špeciálny štetec na mikroorganizmy, vodeodolnú podložku na biologické experimenty, pomôcky ako sklíčka na vzorky, filtračný papier, laboratórne fľaše so širokým otvorom a kadičky, DIN plagáty veľkosti A2 na zapisovanie výsledkov meraní a ďalšie vysvetľujúce obrázky.</t>
  </si>
  <si>
    <t>Súprava obsahuje 24 rôznych súčastí: ružicu kompasu, magnetickú ihlu so stojanom, magnetické tyče, železné piliny, malé vagóny, sadu háčikov, obrúsenú tkaninu, kyvadlo a trecie tyče. Rozmery: 27 x 21 x 5cm. Prehľad pokusov: magnetické materiály, magnety majú silu, prenikavé sily, čiary magnetického poľa, keď sa "stretnú" dva magnety, môže sa magnet vznášať?, ako sa vyrábajú magnety?, zemské magnetické pole, magnetický motor, ako sa môže využívať magnetizmus?, elektrické napätie, sily medzi dvoma nabitými telesami, polarizácia a účinok, nabitý balón, model elektroskopu, účinok elektroskopu, elektrostatický tanec. Obsahuje materiál na prácu jednej skupiny.</t>
  </si>
  <si>
    <t>Prístroj na pokusy v elektrostatike na indikáciu napätí. Prístroj je umiestnený v kovovej skrinke so zemniacou zdierkou, obojstranne zakrytý sklom, má priehľadnú orientačnú stupnicu a rozmer skrinky je 170x50x210 mm. Príslušenstvo k prístroju: ebonitová tyč.</t>
  </si>
  <si>
    <t xml:space="preserve">Dielenská sada pre žiaka na rezanie závitov zložená z komponentov: 32 ks závitníkov a závitových očiek: rozsah M3-M12, skrutkovač, závitové mierky, súprava 21 ks HSS </t>
  </si>
  <si>
    <t xml:space="preserve">Sada senzorov fyzika - žiak - sada má byť kompatibilná s interfejsom na zber dár. Sada má obsahovať minimálne tieto senzory:  1 ks žiacky senzor prúdu, 1 ks senzor vzdialenosti, 1 ks senzor zrýchlenia trojosový, 1 ks senzor sily, 1 ks barometrický senzor, 1 ks senzor tlaku plynu, 1 ks senzor teploty (termočlánok), 1 ks senzor magnetického poľa, 1 ks optická brána, 1 ks senzor zvuku. Sada pre skupinu max. 4 žiakov.  Požaduje sa interfejs, ku ktorému je možné senzor pripojiť bezkáblovo. </t>
  </si>
  <si>
    <t xml:space="preserve">Spirometer umožňuje meranie objemu pľúc. Senzor zahŕňa trubicu, skrz ktorú je meraný vydychovaný vzduch.Objem v litroch je vypočítaný pomocou vstavaného programu. Trubica má úzku časť vo svojom strede a meria prietok pomocou tlakovej zmeny medzi dvoma časťami tejto trubice. Požadované technické parametre: rozsah ±10 l/s, ADC rozlíšenie 15bit, rozlíšenie 0,2l/s, počet vzoriek za sek. Min. 100. Požaduje sa interfejs, ku ktorému je možné senzor pripojiť bezkáblovo. </t>
  </si>
  <si>
    <t>Minimálne požiadavky – zobrazovacia jednotka  pre učiteľa komapatibilná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senzorov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</si>
  <si>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Sada min. 2 ks zdrojov stabilizovaného napätia a prúdu s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/EMC a LV. Zdroje musia byť kompatibilné na zapojenie do mobilných žiackych pracovísk.  Sada je určená pre  skupinu max. 4 žiakov.</t>
  </si>
  <si>
    <t>Typ variča: indukčný, Umiestenie: stolný, počet varných zón min. 2, príkon min. 2 900 W, vládanie mechanické-gombíkové, priemer platničky 13-18 cm, regulácia teploty: Áno, šírka min.31 cm, výška min. 8 cm, hĺbka výrobku min. 60,5 cm, hmotnosť výrobku max. 4,19 kg</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</si>
  <si>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 Možnosť reťaziť senzory v ľubovoľnom množstve a  v ľubovoľnom poradí ako reťazec bez káblového prepojenia</t>
  </si>
  <si>
    <t>Súbor siedmich sád silomerov. Transparentné silomery s možnosťou nastavenia nuly a ochranou proti pretiahnutiu. Na oboch koncoch sú háčiky na zavesenie, dĺžka silomeru 20 cm. Sada silomerov s kapacitami 2,5;3,5,10,20,30,50N</t>
  </si>
  <si>
    <t>Sada univerzálnych meracích prístrojov na meranie napätia a prúdu. Analógové prístroje z odolného plastu. Voltmeter na galvanometrickom princípe triedy 2.0, s krátkodobým preťažením bez poškodenia, s ochrannou diódou proti prepólovaniu, nula nastaviteľná skrutkou, 4 mm zdierky pre vodiče. Meracie rozsahy: 0 až 3 V / 15 V / 30 V, Delenie stupnice: 0,1 V / 1 V / 1 V, Dĺžka stupnice: 75 mm, minimálny rozmery: 100 x 140 x 90 mm. Ampérmeter na gavlanometrickom princípe triedy 2.0, s krátkodobým preťažením bez poškodenia, s ochrannou diódou proti prepólovaniu, nula nastaviteľná skrutkou, 4 mm zdierky pre vodiče. Meracie rozsahy: 0 až 50/500 mA / 5 A, Delenie stupnice: 1/10/100 mA, Dĺžka stupnice: 75 mm, min. rozmery: 100 x 140 x 90 mm a digitálny multimeter so skúšačkou.</t>
  </si>
  <si>
    <t>Žiacka súprava zložená z komponentov na vyrobu a čistenie plošných spojov v zložení: handrička, kefka, 3 ks špongií a 3 ks brúsnej hubky (4 stranná), plastová miska, chemický čistiaci prášok na plošné spoje, čistiaci prostriedok na riad, permanentý popisovač 2mm a 5mm, 2-vrstvová DPS.</t>
  </si>
  <si>
    <t>Pomôcka na znázornenie účinkov skleníkového efektu. Miniskleník z plastu, s priestorom na uskladnenie vymeniteĺných filtrov, 4 farebné filtre (červený, oranžový, modrý a priesvitný).</t>
  </si>
  <si>
    <t>Vyrezávanie horúcim drôtom, vyrezávanie polystyrénu, gravírovací nadstavec na písanie alebo kreslenie do polystyrénu, napájacie napätie 5V/2000mA, rezací drôt 170x0,2mm, nôž 98x1,2mmgravírovací hrot 34x1-3mm</t>
  </si>
  <si>
    <t xml:space="preserve">Súprava na vŕtanie s vŕtačkou </t>
  </si>
  <si>
    <t xml:space="preserve">Minimálne parametre: Dielenská sada pre žiaka na vŕtanie do dreva, kovu a plastov, zložená z komponentov: vŕtačka s otáčkami 0 - 3000ot./min, vŕtacie vreteno 1/2", priemer vrtu do dreva až do 20mm, ocele až do10 mm, muriva až do 13 mm, súprava 13 ks vrtákov do kovu: rozsah 1,5 - 6,5 mm, súprava 8 ks vrtákov do dreva: rozsah 3-10 mm v púzdre. </t>
  </si>
  <si>
    <t xml:space="preserve">Minimálne parametre:  Dielenské náradie, stojanová elektrická vŕtačka, školská, príkon 300W, otáčky 550-2400/min, veľkosť 50 cm, 5 rýchlostné prevodové stupne, stop tlačidlo. </t>
  </si>
  <si>
    <t xml:space="preserve">Minimálne parametre:  Dielenské náradie, stolová nástrojárska brúska s dvomi kotúčmi, príkon 330W, otáčky 2900/min, polomer kotúča 100 mm, polomer diery 8 mm, ochranný kryt a opierka na každý kotúč. </t>
  </si>
  <si>
    <t xml:space="preserve">Minimálne parametre:  Dielenské náradie, ručná uhlová brúska školská, príkon min. 790W, polomer 55 mm, voľnobežné otáčky 10k/min, jednoducho nastaviteľný kryt kotúča bez nutnosti použitia náradia, rúčka, nástroj na uvoľňovanie a uťahovanie kotúča. 
 </t>
  </si>
  <si>
    <t>Biologická učebňa</t>
  </si>
  <si>
    <t>Opis položky</t>
  </si>
  <si>
    <t>Cena za m.j. v € bez DPH</t>
  </si>
  <si>
    <t>Cena celkom v € bez DPH</t>
  </si>
  <si>
    <t>Cena celkom v € s DPH</t>
  </si>
  <si>
    <t xml:space="preserve">SPOLU CELKOM ZA UČEBŇU </t>
  </si>
  <si>
    <t>Fyzikálna  učebňa</t>
  </si>
  <si>
    <t>Názov projektu:  - Modernizácia učební základnej školy Veľký Meder - Dodávka didaktickej techniky</t>
  </si>
  <si>
    <t>Polytechnická učebňa</t>
  </si>
  <si>
    <r>
      <rPr>
        <sz val="11"/>
        <rFont val="Times New Roman"/>
        <family val="1"/>
        <charset val="238"/>
      </rPr>
      <t xml:space="preserve">Stojanová </t>
    </r>
    <r>
      <rPr>
        <sz val="11"/>
        <color theme="1"/>
        <rFont val="Times New Roman"/>
        <family val="1"/>
        <charset val="238"/>
      </rPr>
      <t>elektrická vŕtačka</t>
    </r>
  </si>
  <si>
    <t xml:space="preserve">Základné údaje uchádzača: </t>
  </si>
  <si>
    <t xml:space="preserve">Obchodné meno spoločnosti: </t>
  </si>
  <si>
    <t>Adresa sídla spoločnosti:</t>
  </si>
  <si>
    <t xml:space="preserve">IČO: </t>
  </si>
  <si>
    <t xml:space="preserve">DIČ: </t>
  </si>
  <si>
    <t>IČ DPH:</t>
  </si>
  <si>
    <t>Zastúpený:</t>
  </si>
  <si>
    <t>Ponuku vypracoval, Kontakt:</t>
  </si>
  <si>
    <t>SPOLU CELKOM ZA  PREDMET ZÁKAZKY V € BEZ DPH</t>
  </si>
  <si>
    <t>(Vypísať meno, funkciu a podpis osoby oprávnenej konať za uchádzača)</t>
  </si>
  <si>
    <t>Dňa: .............................................</t>
  </si>
  <si>
    <t>Podpis: .............................................</t>
  </si>
  <si>
    <t xml:space="preserve">             DPH                                                                                                                                                                                                                                                                                                                                                                                                                                 </t>
  </si>
  <si>
    <t xml:space="preserve">             SPOLU CELKOM ZA PREDMET  ZÁKAZKY V € S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</si>
</sst>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164" formatCode="#,##0.00\ &quot;€&quot;"/>
  </numFmts>
  <fonts count="20" x14ac:knownFonts="1">
    <font>
      <sz val="11"/>
      <color theme="1"/>
      <name val="Calibri"/>
      <family val="2"/>
      <charset val="238"/>
      <scheme val="minor"/>
    </font>
    <font>
      <sz val="10"/>
      <color theme="1"/>
      <name val="Arial"/>
      <family val="2"/>
      <charset val="238"/>
    </font>
    <font>
      <sz val="11"/>
      <color rgb="FFFF0000"/>
      <name val="Calibri"/>
      <family val="2"/>
      <charset val="238"/>
      <scheme val="minor"/>
    </font>
    <font>
      <sz val="8"/>
      <name val="Trebuchet MS"/>
      <family val="2"/>
    </font>
    <font>
      <u/>
      <sz val="11"/>
      <color theme="10"/>
      <name val="Calibri"/>
      <family val="2"/>
      <charset val="238"/>
      <scheme val="minor"/>
    </font>
    <font>
      <b/>
      <sz val="14"/>
      <color theme="1"/>
      <name val="Times New Roman"/>
      <family val="1"/>
      <charset val="238"/>
    </font>
    <font>
      <b/>
      <sz val="12"/>
      <color theme="1"/>
      <name val="Times New Roman"/>
      <family val="1"/>
      <charset val="238"/>
    </font>
    <font>
      <sz val="11"/>
      <color theme="1"/>
      <name val="Times New Roman"/>
      <family val="1"/>
      <charset val="238"/>
    </font>
    <font>
      <sz val="12"/>
      <color theme="1"/>
      <name val="Times New Roman"/>
      <family val="1"/>
      <charset val="238"/>
    </font>
    <font>
      <b/>
      <sz val="11"/>
      <color theme="1"/>
      <name val="Times New Roman"/>
      <family val="1"/>
      <charset val="238"/>
    </font>
    <font>
      <sz val="10"/>
      <name val="Times New Roman"/>
      <family val="1"/>
      <charset val="238"/>
    </font>
    <font>
      <sz val="10"/>
      <color theme="1"/>
      <name val="Times New Roman"/>
      <family val="1"/>
      <charset val="238"/>
    </font>
    <font>
      <sz val="10"/>
      <color rgb="FF000000"/>
      <name val="Times New Roman"/>
      <family val="1"/>
      <charset val="238"/>
    </font>
    <font>
      <b/>
      <sz val="12"/>
      <name val="Times New Roman"/>
      <family val="1"/>
      <charset val="238"/>
    </font>
    <font>
      <sz val="11"/>
      <name val="Times New Roman"/>
      <family val="1"/>
      <charset val="238"/>
    </font>
    <font>
      <b/>
      <sz val="14"/>
      <name val="Times New Roman"/>
      <family val="1"/>
      <charset val="238"/>
    </font>
    <font>
      <b/>
      <i/>
      <sz val="10"/>
      <color indexed="8"/>
      <name val="Times New Roman"/>
      <family val="1"/>
      <charset val="238"/>
    </font>
    <font>
      <i/>
      <u/>
      <sz val="11"/>
      <color indexed="8"/>
      <name val="Times New Roman"/>
      <family val="1"/>
      <charset val="238"/>
    </font>
    <font>
      <sz val="13"/>
      <name val="Times New Roman"/>
      <family val="1"/>
      <charset val="238"/>
    </font>
    <font>
      <i/>
      <sz val="11"/>
      <color indexed="8"/>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indexed="9"/>
        <bgColor auto="1"/>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s>
  <cellStyleXfs count="4">
    <xf numFmtId="0" fontId="0" fillId="0" borderId="0"/>
    <xf numFmtId="0" fontId="1" fillId="0" borderId="0"/>
    <xf numFmtId="0" fontId="3" fillId="0" borderId="0"/>
    <xf numFmtId="0" fontId="4" fillId="0" borderId="0" applyNumberFormat="0" applyFill="0" applyBorder="0" applyAlignment="0" applyProtection="0"/>
  </cellStyleXfs>
  <cellXfs count="118">
    <xf numFmtId="0" fontId="0" fillId="0" borderId="0" xfId="0"/>
    <xf numFmtId="0" fontId="2" fillId="0" borderId="0" xfId="0" applyFont="1"/>
    <xf numFmtId="0" fontId="7"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1" fillId="0" borderId="3" xfId="0" applyFont="1" applyBorder="1" applyAlignment="1">
      <alignment horizontal="left" vertical="top" wrapText="1"/>
    </xf>
    <xf numFmtId="0" fontId="10" fillId="0" borderId="3" xfId="0" applyFont="1" applyFill="1" applyBorder="1" applyAlignment="1">
      <alignment horizontal="left" vertical="top" wrapText="1"/>
    </xf>
    <xf numFmtId="0" fontId="12" fillId="0" borderId="3" xfId="0" applyFont="1" applyBorder="1" applyAlignment="1">
      <alignment vertical="top" wrapText="1"/>
    </xf>
    <xf numFmtId="0" fontId="12" fillId="3" borderId="3" xfId="0" applyFont="1" applyFill="1" applyBorder="1" applyAlignment="1">
      <alignment vertical="top" wrapText="1"/>
    </xf>
    <xf numFmtId="0" fontId="11" fillId="0" borderId="3" xfId="0" applyFont="1" applyFill="1" applyBorder="1" applyAlignment="1">
      <alignment horizontal="left" vertical="top" wrapText="1"/>
    </xf>
    <xf numFmtId="0" fontId="11" fillId="0" borderId="3" xfId="0" applyFont="1" applyFill="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11" fillId="2" borderId="1" xfId="0" applyFont="1" applyFill="1" applyBorder="1" applyAlignment="1" applyProtection="1">
      <alignment vertical="top" wrapText="1"/>
      <protection locked="0"/>
    </xf>
    <xf numFmtId="0" fontId="11" fillId="0" borderId="1" xfId="0" applyFont="1" applyBorder="1" applyAlignment="1">
      <alignment vertical="top" wrapText="1"/>
    </xf>
    <xf numFmtId="0" fontId="10" fillId="0" borderId="3" xfId="0" applyFont="1" applyBorder="1" applyAlignment="1">
      <alignment vertical="top" wrapText="1"/>
    </xf>
    <xf numFmtId="0" fontId="11" fillId="0" borderId="3" xfId="0" applyFont="1" applyBorder="1" applyAlignment="1">
      <alignment vertical="top" wrapText="1"/>
    </xf>
    <xf numFmtId="0" fontId="7" fillId="0" borderId="0" xfId="0" applyFont="1"/>
    <xf numFmtId="7" fontId="5" fillId="0" borderId="0" xfId="0" applyNumberFormat="1" applyFont="1" applyFill="1" applyBorder="1" applyAlignment="1">
      <alignment vertical="center"/>
    </xf>
    <xf numFmtId="164" fontId="5" fillId="0" borderId="0" xfId="0" applyNumberFormat="1" applyFont="1" applyFill="1" applyBorder="1" applyAlignment="1">
      <alignment horizontal="right" vertical="center"/>
    </xf>
    <xf numFmtId="0" fontId="7" fillId="0" borderId="0" xfId="0" applyFont="1" applyAlignment="1">
      <alignment vertical="top"/>
    </xf>
    <xf numFmtId="0" fontId="5" fillId="4" borderId="7" xfId="0" applyFont="1" applyFill="1" applyBorder="1" applyAlignment="1">
      <alignment horizontal="center" vertical="center"/>
    </xf>
    <xf numFmtId="1" fontId="15" fillId="4" borderId="8" xfId="0" applyNumberFormat="1" applyFont="1" applyFill="1" applyBorder="1" applyAlignment="1">
      <alignment vertical="center"/>
    </xf>
    <xf numFmtId="7" fontId="5" fillId="4" borderId="9" xfId="0" applyNumberFormat="1" applyFont="1" applyFill="1" applyBorder="1" applyAlignment="1">
      <alignment vertical="center"/>
    </xf>
    <xf numFmtId="0" fontId="5" fillId="4" borderId="11" xfId="0" applyFont="1" applyFill="1" applyBorder="1"/>
    <xf numFmtId="0" fontId="5" fillId="4" borderId="12" xfId="0" applyFont="1" applyFill="1" applyBorder="1"/>
    <xf numFmtId="9" fontId="5" fillId="4" borderId="13" xfId="0" applyNumberFormat="1" applyFont="1" applyFill="1" applyBorder="1" applyAlignment="1">
      <alignment horizontal="center"/>
    </xf>
    <xf numFmtId="0" fontId="7" fillId="0" borderId="0" xfId="0" applyFont="1" applyFill="1"/>
    <xf numFmtId="0" fontId="5" fillId="4" borderId="16" xfId="0" applyFont="1" applyFill="1" applyBorder="1"/>
    <xf numFmtId="0" fontId="5" fillId="4" borderId="17" xfId="0" applyFont="1" applyFill="1" applyBorder="1"/>
    <xf numFmtId="7" fontId="5" fillId="4" borderId="4" xfId="0" applyNumberFormat="1" applyFont="1" applyFill="1" applyBorder="1" applyAlignment="1"/>
    <xf numFmtId="49" fontId="17" fillId="5" borderId="21" xfId="0" applyNumberFormat="1" applyFont="1" applyFill="1" applyBorder="1" applyAlignment="1">
      <alignment vertical="center"/>
    </xf>
    <xf numFmtId="0" fontId="18" fillId="5" borderId="22" xfId="0" applyFont="1" applyFill="1" applyBorder="1" applyAlignment="1">
      <alignment vertical="center" wrapText="1"/>
    </xf>
    <xf numFmtId="49" fontId="19" fillId="8" borderId="1" xfId="0" applyNumberFormat="1" applyFont="1" applyFill="1" applyBorder="1" applyAlignment="1">
      <alignment vertical="center"/>
    </xf>
    <xf numFmtId="0" fontId="18" fillId="8" borderId="23" xfId="0" applyFont="1" applyFill="1" applyBorder="1" applyAlignment="1">
      <alignment vertical="center" wrapText="1"/>
    </xf>
    <xf numFmtId="49" fontId="19" fillId="8" borderId="17" xfId="0" applyNumberFormat="1" applyFont="1" applyFill="1" applyBorder="1" applyAlignment="1">
      <alignment vertical="center"/>
    </xf>
    <xf numFmtId="0" fontId="18" fillId="8" borderId="24" xfId="0" applyFont="1" applyFill="1" applyBorder="1" applyAlignment="1">
      <alignment vertical="center" wrapText="1"/>
    </xf>
    <xf numFmtId="0" fontId="14" fillId="0" borderId="0" xfId="0" applyFont="1"/>
    <xf numFmtId="0" fontId="10" fillId="2" borderId="3" xfId="0" applyFont="1" applyFill="1" applyBorder="1" applyAlignment="1">
      <alignment vertical="top" wrapText="1"/>
    </xf>
    <xf numFmtId="0" fontId="11" fillId="2" borderId="3" xfId="0" applyFont="1" applyFill="1" applyBorder="1" applyAlignment="1">
      <alignment vertical="top" wrapText="1"/>
    </xf>
    <xf numFmtId="2" fontId="7" fillId="0" borderId="1" xfId="0" applyNumberFormat="1" applyFont="1" applyBorder="1" applyAlignment="1">
      <alignment horizontal="center" vertical="center"/>
    </xf>
    <xf numFmtId="164" fontId="7" fillId="0" borderId="1" xfId="0" applyNumberFormat="1" applyFont="1" applyBorder="1" applyAlignment="1">
      <alignment horizontal="right" vertical="center"/>
    </xf>
    <xf numFmtId="0" fontId="6" fillId="6" borderId="21" xfId="0" applyFont="1" applyFill="1" applyBorder="1" applyAlignment="1">
      <alignment horizontal="center" vertical="top" wrapText="1"/>
    </xf>
    <xf numFmtId="2" fontId="6" fillId="6" borderId="21" xfId="0" applyNumberFormat="1" applyFont="1" applyFill="1" applyBorder="1" applyAlignment="1">
      <alignment horizontal="center" vertical="top" wrapText="1"/>
    </xf>
    <xf numFmtId="0" fontId="11" fillId="6" borderId="21" xfId="0" applyFont="1" applyFill="1" applyBorder="1" applyAlignment="1">
      <alignment wrapText="1"/>
    </xf>
    <xf numFmtId="0" fontId="11" fillId="6" borderId="21" xfId="0" applyFont="1" applyFill="1" applyBorder="1" applyAlignment="1">
      <alignment horizontal="center" wrapText="1"/>
    </xf>
    <xf numFmtId="0" fontId="6" fillId="5" borderId="21" xfId="0" applyFont="1" applyFill="1" applyBorder="1" applyAlignment="1">
      <alignment horizontal="center" vertical="top"/>
    </xf>
    <xf numFmtId="0" fontId="7" fillId="0" borderId="5" xfId="0" applyFont="1" applyBorder="1" applyAlignment="1">
      <alignment horizontal="left" vertical="top" wrapText="1"/>
    </xf>
    <xf numFmtId="0" fontId="11" fillId="0" borderId="26" xfId="0" applyFont="1" applyBorder="1" applyAlignment="1">
      <alignment horizontal="left" vertical="top" wrapText="1"/>
    </xf>
    <xf numFmtId="0" fontId="8" fillId="4" borderId="27" xfId="0" applyFont="1" applyFill="1" applyBorder="1"/>
    <xf numFmtId="0" fontId="6" fillId="4" borderId="28" xfId="0" applyFont="1" applyFill="1" applyBorder="1" applyAlignment="1">
      <alignment horizontal="center" vertical="center"/>
    </xf>
    <xf numFmtId="164" fontId="6" fillId="4" borderId="28" xfId="0" applyNumberFormat="1" applyFont="1" applyFill="1" applyBorder="1"/>
    <xf numFmtId="164" fontId="9" fillId="4" borderId="28" xfId="0" applyNumberFormat="1" applyFont="1" applyFill="1" applyBorder="1"/>
    <xf numFmtId="164" fontId="9" fillId="4" borderId="29" xfId="0" applyNumberFormat="1" applyFont="1" applyFill="1" applyBorder="1"/>
    <xf numFmtId="0" fontId="6" fillId="7" borderId="21" xfId="0" applyFont="1" applyFill="1" applyBorder="1" applyAlignment="1">
      <alignment horizontal="center" vertical="top" wrapText="1"/>
    </xf>
    <xf numFmtId="2" fontId="6" fillId="7" borderId="21" xfId="0" applyNumberFormat="1" applyFont="1" applyFill="1" applyBorder="1" applyAlignment="1">
      <alignment horizontal="center" vertical="top" wrapText="1"/>
    </xf>
    <xf numFmtId="0" fontId="9" fillId="7" borderId="21" xfId="0" applyFont="1" applyFill="1" applyBorder="1" applyAlignment="1">
      <alignment horizontal="center" vertical="top"/>
    </xf>
    <xf numFmtId="0" fontId="11" fillId="7" borderId="30" xfId="0" applyFont="1" applyFill="1" applyBorder="1" applyAlignment="1">
      <alignment horizontal="center" wrapText="1"/>
    </xf>
    <xf numFmtId="0" fontId="7" fillId="0" borderId="5" xfId="0" applyFont="1" applyBorder="1" applyAlignment="1">
      <alignment horizontal="center" vertical="center"/>
    </xf>
    <xf numFmtId="164" fontId="7" fillId="0" borderId="5" xfId="0" applyNumberFormat="1" applyFont="1" applyBorder="1" applyAlignment="1">
      <alignment horizontal="right" vertical="center"/>
    </xf>
    <xf numFmtId="0" fontId="6" fillId="5" borderId="31" xfId="0" applyFont="1" applyFill="1" applyBorder="1" applyAlignment="1">
      <alignment horizontal="center"/>
    </xf>
    <xf numFmtId="2" fontId="7" fillId="0" borderId="1" xfId="0" applyNumberFormat="1" applyFont="1" applyBorder="1" applyAlignment="1">
      <alignment horizontal="center" vertical="center" wrapText="1"/>
    </xf>
    <xf numFmtId="0" fontId="7" fillId="0" borderId="5" xfId="0" applyFont="1" applyBorder="1" applyAlignment="1">
      <alignment horizontal="left" vertical="center" wrapText="1"/>
    </xf>
    <xf numFmtId="2" fontId="7" fillId="0" borderId="5" xfId="0" applyNumberFormat="1" applyFont="1" applyBorder="1" applyAlignment="1">
      <alignment horizontal="center" vertical="center" wrapText="1"/>
    </xf>
    <xf numFmtId="0" fontId="11" fillId="0" borderId="5" xfId="0" applyFont="1" applyFill="1" applyBorder="1" applyAlignment="1" applyProtection="1">
      <alignment horizontal="left" vertical="top" wrapText="1"/>
      <protection locked="0"/>
    </xf>
    <xf numFmtId="0" fontId="5" fillId="4" borderId="27" xfId="0" applyFont="1" applyFill="1" applyBorder="1" applyAlignment="1">
      <alignment horizontal="center" vertical="center"/>
    </xf>
    <xf numFmtId="1" fontId="15" fillId="4" borderId="32" xfId="0" applyNumberFormat="1" applyFont="1" applyFill="1" applyBorder="1" applyAlignment="1">
      <alignment vertical="center"/>
    </xf>
    <xf numFmtId="1" fontId="15" fillId="4" borderId="33" xfId="0" applyNumberFormat="1" applyFont="1" applyFill="1" applyBorder="1" applyAlignment="1">
      <alignment vertical="center"/>
    </xf>
    <xf numFmtId="7" fontId="5" fillId="4" borderId="32" xfId="0" applyNumberFormat="1" applyFont="1" applyFill="1" applyBorder="1" applyAlignment="1">
      <alignment vertical="center"/>
    </xf>
    <xf numFmtId="7" fontId="5" fillId="4" borderId="28" xfId="0" applyNumberFormat="1" applyFont="1" applyFill="1" applyBorder="1" applyAlignment="1">
      <alignment vertical="center"/>
    </xf>
    <xf numFmtId="7" fontId="9" fillId="4" borderId="28" xfId="0" applyNumberFormat="1" applyFont="1" applyFill="1" applyBorder="1" applyAlignment="1">
      <alignment vertical="center"/>
    </xf>
    <xf numFmtId="7" fontId="9" fillId="4" borderId="29" xfId="0" applyNumberFormat="1" applyFont="1" applyFill="1" applyBorder="1" applyAlignment="1">
      <alignment vertical="center"/>
    </xf>
    <xf numFmtId="0" fontId="6" fillId="6" borderId="21" xfId="0" applyFont="1" applyFill="1" applyBorder="1" applyAlignment="1">
      <alignment horizontal="left" vertical="top" wrapText="1"/>
    </xf>
    <xf numFmtId="2" fontId="6" fillId="6" borderId="21" xfId="0" applyNumberFormat="1" applyFont="1" applyFill="1" applyBorder="1" applyAlignment="1">
      <alignment horizontal="left" vertical="top" wrapText="1"/>
    </xf>
    <xf numFmtId="0" fontId="7" fillId="6" borderId="21" xfId="0" applyFont="1" applyFill="1" applyBorder="1" applyAlignment="1">
      <alignment horizontal="center" wrapText="1"/>
    </xf>
    <xf numFmtId="0" fontId="5" fillId="5" borderId="14" xfId="0" applyFont="1" applyFill="1" applyBorder="1" applyAlignment="1">
      <alignment horizontal="center"/>
    </xf>
    <xf numFmtId="0" fontId="5" fillId="5" borderId="14" xfId="0" applyFont="1" applyFill="1" applyBorder="1" applyAlignment="1">
      <alignment horizontal="center" vertical="top"/>
    </xf>
    <xf numFmtId="2" fontId="7" fillId="0" borderId="5" xfId="0" applyNumberFormat="1" applyFont="1" applyBorder="1" applyAlignment="1">
      <alignment horizontal="center" vertical="center"/>
    </xf>
    <xf numFmtId="0" fontId="11" fillId="2" borderId="26" xfId="0" applyFont="1" applyFill="1" applyBorder="1" applyAlignment="1">
      <alignment horizontal="left" vertical="top" wrapText="1"/>
    </xf>
    <xf numFmtId="1" fontId="15" fillId="4" borderId="28" xfId="0" applyNumberFormat="1" applyFont="1" applyFill="1" applyBorder="1" applyAlignment="1">
      <alignment vertical="center"/>
    </xf>
    <xf numFmtId="7" fontId="9" fillId="4" borderId="28" xfId="0" applyNumberFormat="1" applyFont="1" applyFill="1" applyBorder="1" applyAlignment="1">
      <alignment horizontal="right" vertical="center"/>
    </xf>
    <xf numFmtId="7" fontId="9" fillId="4" borderId="29" xfId="0" applyNumberFormat="1" applyFont="1" applyFill="1" applyBorder="1" applyAlignment="1">
      <alignment horizontal="right" vertical="center"/>
    </xf>
    <xf numFmtId="0" fontId="7" fillId="5" borderId="11" xfId="0" applyFont="1" applyFill="1" applyBorder="1"/>
    <xf numFmtId="0" fontId="6" fillId="6" borderId="34" xfId="0" applyFont="1" applyFill="1" applyBorder="1" applyAlignment="1">
      <alignment horizontal="center" vertical="top"/>
    </xf>
    <xf numFmtId="0" fontId="9" fillId="6" borderId="0" xfId="0" applyFont="1" applyFill="1" applyBorder="1" applyAlignment="1">
      <alignment horizontal="center" vertical="top"/>
    </xf>
    <xf numFmtId="0" fontId="11" fillId="6" borderId="22" xfId="0" applyFont="1" applyFill="1" applyBorder="1" applyAlignment="1">
      <alignment wrapText="1"/>
    </xf>
    <xf numFmtId="0" fontId="7" fillId="0" borderId="35" xfId="0" applyFont="1" applyBorder="1" applyAlignment="1">
      <alignment horizontal="left" vertical="top"/>
    </xf>
    <xf numFmtId="164" fontId="7" fillId="0" borderId="23" xfId="0" applyNumberFormat="1" applyFont="1" applyBorder="1" applyAlignment="1">
      <alignment horizontal="right" vertical="center"/>
    </xf>
    <xf numFmtId="0" fontId="7" fillId="0" borderId="36" xfId="0" applyFont="1" applyBorder="1" applyAlignment="1">
      <alignment horizontal="left" vertical="top"/>
    </xf>
    <xf numFmtId="164" fontId="7" fillId="0" borderId="37" xfId="0" applyNumberFormat="1" applyFont="1" applyBorder="1" applyAlignment="1">
      <alignment horizontal="right" vertical="center"/>
    </xf>
    <xf numFmtId="0" fontId="6" fillId="5" borderId="38" xfId="0" applyFont="1" applyFill="1" applyBorder="1" applyAlignment="1">
      <alignment horizontal="center"/>
    </xf>
    <xf numFmtId="0" fontId="6" fillId="5" borderId="39" xfId="0" applyFont="1" applyFill="1" applyBorder="1" applyAlignment="1">
      <alignment horizontal="center"/>
    </xf>
    <xf numFmtId="0" fontId="6" fillId="7" borderId="34" xfId="0" applyFont="1" applyFill="1" applyBorder="1" applyAlignment="1">
      <alignment horizontal="center" vertical="top"/>
    </xf>
    <xf numFmtId="0" fontId="7" fillId="7" borderId="0" xfId="0" applyFont="1" applyFill="1" applyBorder="1" applyAlignment="1">
      <alignment horizontal="center" wrapText="1"/>
    </xf>
    <xf numFmtId="0" fontId="11" fillId="7" borderId="40" xfId="0" applyFont="1" applyFill="1" applyBorder="1" applyAlignment="1">
      <alignment wrapText="1"/>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5" fillId="5" borderId="11" xfId="0" applyFont="1" applyFill="1" applyBorder="1" applyAlignment="1">
      <alignment horizontal="center"/>
    </xf>
    <xf numFmtId="0" fontId="5" fillId="5" borderId="15" xfId="0" applyFont="1" applyFill="1" applyBorder="1" applyAlignment="1">
      <alignment horizontal="center"/>
    </xf>
    <xf numFmtId="0" fontId="6" fillId="6" borderId="34" xfId="0" applyFont="1" applyFill="1" applyBorder="1" applyAlignment="1">
      <alignment horizontal="left" vertical="top"/>
    </xf>
    <xf numFmtId="0" fontId="7" fillId="0" borderId="0" xfId="0" applyFont="1" applyAlignment="1">
      <alignment horizontal="right"/>
    </xf>
    <xf numFmtId="7" fontId="5" fillId="4" borderId="3" xfId="0" applyNumberFormat="1" applyFont="1" applyFill="1" applyBorder="1" applyAlignment="1"/>
    <xf numFmtId="0" fontId="16" fillId="5" borderId="20" xfId="0" applyFont="1" applyFill="1" applyBorder="1" applyAlignment="1">
      <alignment horizontal="center" vertical="center" textRotation="90"/>
    </xf>
    <xf numFmtId="0" fontId="16" fillId="5" borderId="6" xfId="0" applyFont="1" applyFill="1" applyBorder="1" applyAlignment="1">
      <alignment horizontal="center" vertical="center" textRotation="90"/>
    </xf>
    <xf numFmtId="0" fontId="5" fillId="4" borderId="7" xfId="0" applyFont="1" applyFill="1" applyBorder="1" applyAlignment="1">
      <alignment horizontal="center"/>
    </xf>
    <xf numFmtId="0" fontId="5" fillId="4" borderId="2" xfId="0" applyFont="1" applyFill="1" applyBorder="1" applyAlignment="1">
      <alignment horizontal="center"/>
    </xf>
    <xf numFmtId="0" fontId="5" fillId="4" borderId="25" xfId="0" applyFont="1" applyFill="1" applyBorder="1" applyAlignment="1">
      <alignment horizontal="center"/>
    </xf>
    <xf numFmtId="0" fontId="5" fillId="5" borderId="14" xfId="0" applyFont="1" applyFill="1" applyBorder="1" applyAlignment="1">
      <alignment horizontal="center"/>
    </xf>
    <xf numFmtId="0" fontId="5" fillId="5" borderId="15" xfId="0" applyFont="1" applyFill="1" applyBorder="1" applyAlignment="1">
      <alignment horizontal="center"/>
    </xf>
    <xf numFmtId="1" fontId="13" fillId="4" borderId="28" xfId="0" applyNumberFormat="1" applyFont="1" applyFill="1" applyBorder="1" applyAlignment="1">
      <alignment horizontal="left" vertical="center" wrapText="1"/>
    </xf>
    <xf numFmtId="0" fontId="7" fillId="0" borderId="0" xfId="0" applyFont="1" applyAlignment="1">
      <alignment horizontal="left" wrapText="1"/>
    </xf>
    <xf numFmtId="7" fontId="5" fillId="4" borderId="8" xfId="0" applyNumberFormat="1" applyFont="1" applyFill="1" applyBorder="1" applyAlignment="1">
      <alignment horizontal="right" vertical="center"/>
    </xf>
    <xf numFmtId="7" fontId="5" fillId="4" borderId="10" xfId="0" applyNumberFormat="1" applyFont="1" applyFill="1" applyBorder="1" applyAlignment="1">
      <alignment horizontal="right" vertical="center"/>
    </xf>
    <xf numFmtId="7" fontId="5" fillId="4" borderId="14" xfId="0" applyNumberFormat="1" applyFont="1" applyFill="1" applyBorder="1" applyAlignment="1">
      <alignment horizontal="right"/>
    </xf>
    <xf numFmtId="7" fontId="5" fillId="4" borderId="15" xfId="0" applyNumberFormat="1" applyFont="1" applyFill="1" applyBorder="1" applyAlignment="1">
      <alignment horizontal="right"/>
    </xf>
    <xf numFmtId="7" fontId="5" fillId="4" borderId="18" xfId="0" applyNumberFormat="1" applyFont="1" applyFill="1" applyBorder="1" applyAlignment="1">
      <alignment horizontal="right"/>
    </xf>
    <xf numFmtId="7" fontId="5" fillId="4" borderId="19" xfId="0" applyNumberFormat="1" applyFont="1" applyFill="1" applyBorder="1" applyAlignment="1">
      <alignment horizontal="right"/>
    </xf>
  </cellXfs>
  <cellStyles count="4">
    <cellStyle name="Hypertextové prepojenie 2" xfId="3" xr:uid="{00000000-0005-0000-0000-000000000000}"/>
    <cellStyle name="Normálna 2" xfId="1" xr:uid="{00000000-0005-0000-0000-000002000000}"/>
    <cellStyle name="Normálna 3" xfId="2" xr:uid="{00000000-0005-0000-0000-000003000000}"/>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3"/>
  <sheetViews>
    <sheetView tabSelected="1" topLeftCell="A106" workbookViewId="0">
      <selection activeCell="B108" sqref="B108"/>
    </sheetView>
  </sheetViews>
  <sheetFormatPr defaultColWidth="9.1796875" defaultRowHeight="14" x14ac:dyDescent="0.3"/>
  <cols>
    <col min="1" max="1" width="9.1796875" style="18"/>
    <col min="2" max="2" width="24.1796875" style="18" customWidth="1"/>
    <col min="3" max="3" width="9.1796875" style="18"/>
    <col min="4" max="4" width="97" style="21" customWidth="1"/>
    <col min="5" max="7" width="11.54296875" style="18" customWidth="1"/>
    <col min="8" max="16384" width="9.1796875" style="18"/>
  </cols>
  <sheetData>
    <row r="1" spans="1:7" ht="61.5" customHeight="1" x14ac:dyDescent="0.35">
      <c r="A1" s="105" t="s">
        <v>206</v>
      </c>
      <c r="B1" s="106"/>
      <c r="C1" s="106"/>
      <c r="D1" s="106"/>
      <c r="E1" s="106"/>
      <c r="F1" s="106"/>
      <c r="G1" s="107"/>
    </row>
    <row r="2" spans="1:7" ht="17.5" x14ac:dyDescent="0.35">
      <c r="A2" s="83"/>
      <c r="B2" s="108" t="s">
        <v>199</v>
      </c>
      <c r="C2" s="108"/>
      <c r="D2" s="108"/>
      <c r="E2" s="108"/>
      <c r="F2" s="108"/>
      <c r="G2" s="109"/>
    </row>
    <row r="3" spans="1:7" ht="30" x14ac:dyDescent="0.3">
      <c r="A3" s="84" t="s">
        <v>0</v>
      </c>
      <c r="B3" s="43" t="s">
        <v>1</v>
      </c>
      <c r="C3" s="44" t="s">
        <v>2</v>
      </c>
      <c r="D3" s="85" t="s">
        <v>200</v>
      </c>
      <c r="E3" s="45" t="s">
        <v>201</v>
      </c>
      <c r="F3" s="46" t="s">
        <v>202</v>
      </c>
      <c r="G3" s="86" t="s">
        <v>203</v>
      </c>
    </row>
    <row r="4" spans="1:7" ht="130" x14ac:dyDescent="0.3">
      <c r="A4" s="87">
        <v>1</v>
      </c>
      <c r="B4" s="2" t="s">
        <v>3</v>
      </c>
      <c r="C4" s="12">
        <v>1</v>
      </c>
      <c r="D4" s="5" t="s">
        <v>121</v>
      </c>
      <c r="E4" s="42"/>
      <c r="F4" s="42">
        <f>C4*E4</f>
        <v>0</v>
      </c>
      <c r="G4" s="88">
        <f>F4*1.2</f>
        <v>0</v>
      </c>
    </row>
    <row r="5" spans="1:7" ht="78" x14ac:dyDescent="0.3">
      <c r="A5" s="87">
        <v>2</v>
      </c>
      <c r="B5" s="2" t="s">
        <v>4</v>
      </c>
      <c r="C5" s="12">
        <v>3</v>
      </c>
      <c r="D5" s="5" t="s">
        <v>122</v>
      </c>
      <c r="E5" s="42"/>
      <c r="F5" s="42">
        <f t="shared" ref="F5:F35" si="0">C5*E5</f>
        <v>0</v>
      </c>
      <c r="G5" s="88">
        <f t="shared" ref="G5:G36" si="1">F5*1.2</f>
        <v>0</v>
      </c>
    </row>
    <row r="6" spans="1:7" ht="52" x14ac:dyDescent="0.3">
      <c r="A6" s="87">
        <v>3</v>
      </c>
      <c r="B6" s="2" t="s">
        <v>5</v>
      </c>
      <c r="C6" s="12">
        <v>1</v>
      </c>
      <c r="D6" s="5" t="s">
        <v>123</v>
      </c>
      <c r="E6" s="42"/>
      <c r="F6" s="42">
        <f t="shared" si="0"/>
        <v>0</v>
      </c>
      <c r="G6" s="88">
        <f t="shared" si="1"/>
        <v>0</v>
      </c>
    </row>
    <row r="7" spans="1:7" ht="52" x14ac:dyDescent="0.3">
      <c r="A7" s="87">
        <v>4</v>
      </c>
      <c r="B7" s="2" t="s">
        <v>6</v>
      </c>
      <c r="C7" s="12">
        <v>1</v>
      </c>
      <c r="D7" s="5" t="s">
        <v>125</v>
      </c>
      <c r="E7" s="42"/>
      <c r="F7" s="42">
        <f t="shared" si="0"/>
        <v>0</v>
      </c>
      <c r="G7" s="88">
        <f t="shared" si="1"/>
        <v>0</v>
      </c>
    </row>
    <row r="8" spans="1:7" ht="52" x14ac:dyDescent="0.3">
      <c r="A8" s="87">
        <v>5</v>
      </c>
      <c r="B8" s="2" t="s">
        <v>7</v>
      </c>
      <c r="C8" s="12">
        <v>1</v>
      </c>
      <c r="D8" s="5" t="s">
        <v>124</v>
      </c>
      <c r="E8" s="42"/>
      <c r="F8" s="42">
        <f t="shared" si="0"/>
        <v>0</v>
      </c>
      <c r="G8" s="88">
        <f t="shared" si="1"/>
        <v>0</v>
      </c>
    </row>
    <row r="9" spans="1:7" ht="42" x14ac:dyDescent="0.3">
      <c r="A9" s="87">
        <v>6</v>
      </c>
      <c r="B9" s="2" t="s">
        <v>8</v>
      </c>
      <c r="C9" s="12">
        <v>1</v>
      </c>
      <c r="D9" s="5" t="s">
        <v>126</v>
      </c>
      <c r="E9" s="42"/>
      <c r="F9" s="42">
        <f t="shared" si="0"/>
        <v>0</v>
      </c>
      <c r="G9" s="88">
        <f t="shared" si="1"/>
        <v>0</v>
      </c>
    </row>
    <row r="10" spans="1:7" ht="52" x14ac:dyDescent="0.3">
      <c r="A10" s="87">
        <v>7</v>
      </c>
      <c r="B10" s="2" t="s">
        <v>9</v>
      </c>
      <c r="C10" s="12">
        <v>1</v>
      </c>
      <c r="D10" s="5" t="s">
        <v>127</v>
      </c>
      <c r="E10" s="42"/>
      <c r="F10" s="42">
        <f t="shared" si="0"/>
        <v>0</v>
      </c>
      <c r="G10" s="88">
        <f t="shared" si="1"/>
        <v>0</v>
      </c>
    </row>
    <row r="11" spans="1:7" ht="39" x14ac:dyDescent="0.3">
      <c r="A11" s="87">
        <v>8</v>
      </c>
      <c r="B11" s="2" t="s">
        <v>10</v>
      </c>
      <c r="C11" s="12">
        <v>1</v>
      </c>
      <c r="D11" s="6" t="s">
        <v>11</v>
      </c>
      <c r="E11" s="42"/>
      <c r="F11" s="42">
        <f t="shared" si="0"/>
        <v>0</v>
      </c>
      <c r="G11" s="88">
        <f t="shared" si="1"/>
        <v>0</v>
      </c>
    </row>
    <row r="12" spans="1:7" ht="52" x14ac:dyDescent="0.3">
      <c r="A12" s="87">
        <v>9</v>
      </c>
      <c r="B12" s="2" t="s">
        <v>12</v>
      </c>
      <c r="C12" s="12">
        <v>1</v>
      </c>
      <c r="D12" s="7" t="s">
        <v>128</v>
      </c>
      <c r="E12" s="42"/>
      <c r="F12" s="42">
        <f t="shared" si="0"/>
        <v>0</v>
      </c>
      <c r="G12" s="88">
        <f t="shared" si="1"/>
        <v>0</v>
      </c>
    </row>
    <row r="13" spans="1:7" ht="28" x14ac:dyDescent="0.3">
      <c r="A13" s="87">
        <v>10</v>
      </c>
      <c r="B13" s="2" t="s">
        <v>13</v>
      </c>
      <c r="C13" s="12">
        <v>1</v>
      </c>
      <c r="D13" s="5" t="s">
        <v>129</v>
      </c>
      <c r="E13" s="42"/>
      <c r="F13" s="42">
        <f t="shared" si="0"/>
        <v>0</v>
      </c>
      <c r="G13" s="88">
        <f t="shared" si="1"/>
        <v>0</v>
      </c>
    </row>
    <row r="14" spans="1:7" ht="78" x14ac:dyDescent="0.3">
      <c r="A14" s="87">
        <v>11</v>
      </c>
      <c r="B14" s="2" t="s">
        <v>14</v>
      </c>
      <c r="C14" s="12">
        <v>1</v>
      </c>
      <c r="D14" s="7" t="s">
        <v>130</v>
      </c>
      <c r="E14" s="42"/>
      <c r="F14" s="42">
        <f t="shared" si="0"/>
        <v>0</v>
      </c>
      <c r="G14" s="88">
        <f t="shared" si="1"/>
        <v>0</v>
      </c>
    </row>
    <row r="15" spans="1:7" ht="39" x14ac:dyDescent="0.3">
      <c r="A15" s="87">
        <v>12</v>
      </c>
      <c r="B15" s="2" t="s">
        <v>15</v>
      </c>
      <c r="C15" s="12">
        <v>1</v>
      </c>
      <c r="D15" s="5" t="s">
        <v>131</v>
      </c>
      <c r="E15" s="42"/>
      <c r="F15" s="42">
        <f t="shared" si="0"/>
        <v>0</v>
      </c>
      <c r="G15" s="88">
        <f t="shared" si="1"/>
        <v>0</v>
      </c>
    </row>
    <row r="16" spans="1:7" ht="52" x14ac:dyDescent="0.3">
      <c r="A16" s="87">
        <v>13</v>
      </c>
      <c r="B16" s="2" t="s">
        <v>16</v>
      </c>
      <c r="C16" s="12">
        <v>1</v>
      </c>
      <c r="D16" s="6" t="s">
        <v>17</v>
      </c>
      <c r="E16" s="42"/>
      <c r="F16" s="42">
        <f t="shared" si="0"/>
        <v>0</v>
      </c>
      <c r="G16" s="88">
        <f t="shared" si="1"/>
        <v>0</v>
      </c>
    </row>
    <row r="17" spans="1:7" ht="39" x14ac:dyDescent="0.3">
      <c r="A17" s="87">
        <v>14</v>
      </c>
      <c r="B17" s="2" t="s">
        <v>18</v>
      </c>
      <c r="C17" s="12">
        <v>1</v>
      </c>
      <c r="D17" s="7" t="s">
        <v>132</v>
      </c>
      <c r="E17" s="42"/>
      <c r="F17" s="42">
        <f t="shared" si="0"/>
        <v>0</v>
      </c>
      <c r="G17" s="88">
        <f t="shared" si="1"/>
        <v>0</v>
      </c>
    </row>
    <row r="18" spans="1:7" ht="39" x14ac:dyDescent="0.3">
      <c r="A18" s="87">
        <v>15</v>
      </c>
      <c r="B18" s="2" t="s">
        <v>19</v>
      </c>
      <c r="C18" s="12">
        <v>1</v>
      </c>
      <c r="D18" s="8" t="s">
        <v>133</v>
      </c>
      <c r="E18" s="42"/>
      <c r="F18" s="42">
        <f t="shared" si="0"/>
        <v>0</v>
      </c>
      <c r="G18" s="88">
        <f t="shared" si="1"/>
        <v>0</v>
      </c>
    </row>
    <row r="19" spans="1:7" ht="39" x14ac:dyDescent="0.3">
      <c r="A19" s="87">
        <v>16</v>
      </c>
      <c r="B19" s="2" t="s">
        <v>20</v>
      </c>
      <c r="C19" s="12">
        <v>8</v>
      </c>
      <c r="D19" s="9" t="s">
        <v>134</v>
      </c>
      <c r="E19" s="42"/>
      <c r="F19" s="42">
        <f t="shared" si="0"/>
        <v>0</v>
      </c>
      <c r="G19" s="88">
        <f t="shared" si="1"/>
        <v>0</v>
      </c>
    </row>
    <row r="20" spans="1:7" ht="91" x14ac:dyDescent="0.3">
      <c r="A20" s="87">
        <v>17</v>
      </c>
      <c r="B20" s="2" t="s">
        <v>21</v>
      </c>
      <c r="C20" s="12">
        <v>1</v>
      </c>
      <c r="D20" s="5" t="s">
        <v>135</v>
      </c>
      <c r="E20" s="42"/>
      <c r="F20" s="42">
        <f t="shared" si="0"/>
        <v>0</v>
      </c>
      <c r="G20" s="88">
        <f t="shared" si="1"/>
        <v>0</v>
      </c>
    </row>
    <row r="21" spans="1:7" ht="28" x14ac:dyDescent="0.3">
      <c r="A21" s="87">
        <v>18</v>
      </c>
      <c r="B21" s="2" t="s">
        <v>22</v>
      </c>
      <c r="C21" s="12">
        <v>1</v>
      </c>
      <c r="D21" s="5" t="s">
        <v>136</v>
      </c>
      <c r="E21" s="42"/>
      <c r="F21" s="42">
        <f t="shared" si="0"/>
        <v>0</v>
      </c>
      <c r="G21" s="88">
        <f t="shared" si="1"/>
        <v>0</v>
      </c>
    </row>
    <row r="22" spans="1:7" ht="28" x14ac:dyDescent="0.3">
      <c r="A22" s="87">
        <v>19</v>
      </c>
      <c r="B22" s="2" t="s">
        <v>23</v>
      </c>
      <c r="C22" s="12">
        <v>8</v>
      </c>
      <c r="D22" s="6" t="s">
        <v>24</v>
      </c>
      <c r="E22" s="42"/>
      <c r="F22" s="42">
        <f t="shared" si="0"/>
        <v>0</v>
      </c>
      <c r="G22" s="88">
        <f t="shared" si="1"/>
        <v>0</v>
      </c>
    </row>
    <row r="23" spans="1:7" ht="28" x14ac:dyDescent="0.3">
      <c r="A23" s="87">
        <v>20</v>
      </c>
      <c r="B23" s="2" t="s">
        <v>25</v>
      </c>
      <c r="C23" s="12">
        <v>4</v>
      </c>
      <c r="D23" s="6" t="s">
        <v>26</v>
      </c>
      <c r="E23" s="42"/>
      <c r="F23" s="42">
        <f t="shared" si="0"/>
        <v>0</v>
      </c>
      <c r="G23" s="88">
        <f t="shared" si="1"/>
        <v>0</v>
      </c>
    </row>
    <row r="24" spans="1:7" ht="52" x14ac:dyDescent="0.3">
      <c r="A24" s="87">
        <v>21</v>
      </c>
      <c r="B24" s="2" t="s">
        <v>27</v>
      </c>
      <c r="C24" s="12">
        <v>1</v>
      </c>
      <c r="D24" s="6" t="s">
        <v>28</v>
      </c>
      <c r="E24" s="42"/>
      <c r="F24" s="42">
        <f t="shared" si="0"/>
        <v>0</v>
      </c>
      <c r="G24" s="88">
        <f t="shared" si="1"/>
        <v>0</v>
      </c>
    </row>
    <row r="25" spans="1:7" ht="78" x14ac:dyDescent="0.3">
      <c r="A25" s="87">
        <v>22</v>
      </c>
      <c r="B25" s="2" t="s">
        <v>29</v>
      </c>
      <c r="C25" s="12">
        <v>4</v>
      </c>
      <c r="D25" s="10" t="s">
        <v>176</v>
      </c>
      <c r="E25" s="42"/>
      <c r="F25" s="42">
        <f t="shared" si="0"/>
        <v>0</v>
      </c>
      <c r="G25" s="88">
        <f t="shared" si="1"/>
        <v>0</v>
      </c>
    </row>
    <row r="26" spans="1:7" ht="42" x14ac:dyDescent="0.3">
      <c r="A26" s="87">
        <v>23</v>
      </c>
      <c r="B26" s="2" t="s">
        <v>30</v>
      </c>
      <c r="C26" s="12">
        <v>1</v>
      </c>
      <c r="D26" s="10" t="s">
        <v>177</v>
      </c>
      <c r="E26" s="42"/>
      <c r="F26" s="42">
        <f t="shared" si="0"/>
        <v>0</v>
      </c>
      <c r="G26" s="88">
        <f t="shared" si="1"/>
        <v>0</v>
      </c>
    </row>
    <row r="27" spans="1:7" ht="52" x14ac:dyDescent="0.3">
      <c r="A27" s="87">
        <v>24</v>
      </c>
      <c r="B27" s="2" t="s">
        <v>31</v>
      </c>
      <c r="C27" s="12">
        <v>1</v>
      </c>
      <c r="D27" s="10" t="s">
        <v>184</v>
      </c>
      <c r="E27" s="42"/>
      <c r="F27" s="42">
        <f t="shared" si="0"/>
        <v>0</v>
      </c>
      <c r="G27" s="88">
        <f t="shared" si="1"/>
        <v>0</v>
      </c>
    </row>
    <row r="28" spans="1:7" ht="26" x14ac:dyDescent="0.3">
      <c r="A28" s="87">
        <v>25</v>
      </c>
      <c r="B28" s="2" t="s">
        <v>32</v>
      </c>
      <c r="C28" s="12">
        <v>1</v>
      </c>
      <c r="D28" s="6" t="s">
        <v>33</v>
      </c>
      <c r="E28" s="42"/>
      <c r="F28" s="42">
        <f t="shared" si="0"/>
        <v>0</v>
      </c>
      <c r="G28" s="88">
        <f t="shared" si="1"/>
        <v>0</v>
      </c>
    </row>
    <row r="29" spans="1:7" ht="52" x14ac:dyDescent="0.3">
      <c r="A29" s="87">
        <v>26</v>
      </c>
      <c r="B29" s="2" t="s">
        <v>34</v>
      </c>
      <c r="C29" s="12">
        <v>4</v>
      </c>
      <c r="D29" s="11" t="s">
        <v>138</v>
      </c>
      <c r="E29" s="42"/>
      <c r="F29" s="42">
        <f t="shared" si="0"/>
        <v>0</v>
      </c>
      <c r="G29" s="88">
        <f t="shared" si="1"/>
        <v>0</v>
      </c>
    </row>
    <row r="30" spans="1:7" ht="104" x14ac:dyDescent="0.3">
      <c r="A30" s="87">
        <v>27</v>
      </c>
      <c r="B30" s="2" t="s">
        <v>35</v>
      </c>
      <c r="C30" s="12">
        <v>1</v>
      </c>
      <c r="D30" s="11" t="s">
        <v>137</v>
      </c>
      <c r="E30" s="42"/>
      <c r="F30" s="42">
        <f t="shared" si="0"/>
        <v>0</v>
      </c>
      <c r="G30" s="88">
        <f t="shared" si="1"/>
        <v>0</v>
      </c>
    </row>
    <row r="31" spans="1:7" ht="52" x14ac:dyDescent="0.3">
      <c r="A31" s="87">
        <v>28</v>
      </c>
      <c r="B31" s="2" t="s">
        <v>36</v>
      </c>
      <c r="C31" s="12">
        <v>1</v>
      </c>
      <c r="D31" s="17" t="s">
        <v>178</v>
      </c>
      <c r="E31" s="42"/>
      <c r="F31" s="42">
        <f t="shared" si="0"/>
        <v>0</v>
      </c>
      <c r="G31" s="88">
        <f t="shared" si="1"/>
        <v>0</v>
      </c>
    </row>
    <row r="32" spans="1:7" ht="39" x14ac:dyDescent="0.3">
      <c r="A32" s="87">
        <v>29</v>
      </c>
      <c r="B32" s="2" t="s">
        <v>37</v>
      </c>
      <c r="C32" s="12">
        <v>6</v>
      </c>
      <c r="D32" s="11" t="s">
        <v>139</v>
      </c>
      <c r="E32" s="42"/>
      <c r="F32" s="42">
        <f t="shared" si="0"/>
        <v>0</v>
      </c>
      <c r="G32" s="88">
        <f t="shared" si="1"/>
        <v>0</v>
      </c>
    </row>
    <row r="33" spans="1:7" ht="104" x14ac:dyDescent="0.3">
      <c r="A33" s="87">
        <v>30</v>
      </c>
      <c r="B33" s="2" t="s">
        <v>38</v>
      </c>
      <c r="C33" s="12">
        <v>4</v>
      </c>
      <c r="D33" s="11" t="s">
        <v>140</v>
      </c>
      <c r="E33" s="42"/>
      <c r="F33" s="42">
        <f t="shared" si="0"/>
        <v>0</v>
      </c>
      <c r="G33" s="88">
        <f t="shared" si="1"/>
        <v>0</v>
      </c>
    </row>
    <row r="34" spans="1:7" ht="143" x14ac:dyDescent="0.3">
      <c r="A34" s="87">
        <v>31</v>
      </c>
      <c r="B34" s="2" t="s">
        <v>39</v>
      </c>
      <c r="C34" s="12">
        <v>6</v>
      </c>
      <c r="D34" s="11" t="s">
        <v>179</v>
      </c>
      <c r="E34" s="42"/>
      <c r="F34" s="42">
        <f t="shared" si="0"/>
        <v>0</v>
      </c>
      <c r="G34" s="88">
        <f t="shared" si="1"/>
        <v>0</v>
      </c>
    </row>
    <row r="35" spans="1:7" ht="52.5" thickBot="1" x14ac:dyDescent="0.35">
      <c r="A35" s="89">
        <v>32</v>
      </c>
      <c r="B35" s="48" t="s">
        <v>40</v>
      </c>
      <c r="C35" s="59">
        <v>1</v>
      </c>
      <c r="D35" s="49" t="s">
        <v>41</v>
      </c>
      <c r="E35" s="60"/>
      <c r="F35" s="60">
        <f t="shared" si="0"/>
        <v>0</v>
      </c>
      <c r="G35" s="90">
        <f t="shared" si="1"/>
        <v>0</v>
      </c>
    </row>
    <row r="36" spans="1:7" ht="49" customHeight="1" thickBot="1" x14ac:dyDescent="0.4">
      <c r="A36" s="50"/>
      <c r="B36" s="51"/>
      <c r="C36" s="110" t="s">
        <v>204</v>
      </c>
      <c r="D36" s="110"/>
      <c r="E36" s="52"/>
      <c r="F36" s="53">
        <f>SUM(F4:F35)</f>
        <v>0</v>
      </c>
      <c r="G36" s="54">
        <f t="shared" si="1"/>
        <v>0</v>
      </c>
    </row>
    <row r="37" spans="1:7" ht="15" x14ac:dyDescent="0.3">
      <c r="A37" s="91"/>
      <c r="B37" s="61"/>
      <c r="C37" s="61"/>
      <c r="D37" s="47" t="s">
        <v>205</v>
      </c>
      <c r="E37" s="61"/>
      <c r="F37" s="61"/>
      <c r="G37" s="92"/>
    </row>
    <row r="38" spans="1:7" ht="30" x14ac:dyDescent="0.3">
      <c r="A38" s="93" t="s">
        <v>0</v>
      </c>
      <c r="B38" s="55" t="s">
        <v>1</v>
      </c>
      <c r="C38" s="56" t="s">
        <v>2</v>
      </c>
      <c r="D38" s="57" t="s">
        <v>200</v>
      </c>
      <c r="E38" s="94" t="s">
        <v>201</v>
      </c>
      <c r="F38" s="58" t="s">
        <v>202</v>
      </c>
      <c r="G38" s="95" t="s">
        <v>203</v>
      </c>
    </row>
    <row r="39" spans="1:7" ht="91" x14ac:dyDescent="0.3">
      <c r="A39" s="96">
        <v>1</v>
      </c>
      <c r="B39" s="13" t="s">
        <v>42</v>
      </c>
      <c r="C39" s="62">
        <v>1</v>
      </c>
      <c r="D39" s="14" t="s">
        <v>185</v>
      </c>
      <c r="E39" s="42"/>
      <c r="F39" s="42">
        <f>C39*E39</f>
        <v>0</v>
      </c>
      <c r="G39" s="88">
        <f>F39*1.2</f>
        <v>0</v>
      </c>
    </row>
    <row r="40" spans="1:7" ht="65" x14ac:dyDescent="0.3">
      <c r="A40" s="96">
        <v>2</v>
      </c>
      <c r="B40" s="13" t="s">
        <v>43</v>
      </c>
      <c r="C40" s="62">
        <v>1</v>
      </c>
      <c r="D40" s="15" t="s">
        <v>186</v>
      </c>
      <c r="E40" s="42"/>
      <c r="F40" s="42">
        <f t="shared" ref="F40:F61" si="2">C40*E40</f>
        <v>0</v>
      </c>
      <c r="G40" s="88">
        <f t="shared" ref="G40:G62" si="3">F40*1.2</f>
        <v>0</v>
      </c>
    </row>
    <row r="41" spans="1:7" ht="39" x14ac:dyDescent="0.3">
      <c r="A41" s="96">
        <v>3</v>
      </c>
      <c r="B41" s="13" t="s">
        <v>44</v>
      </c>
      <c r="C41" s="62">
        <v>1</v>
      </c>
      <c r="D41" s="15" t="s">
        <v>187</v>
      </c>
      <c r="E41" s="42"/>
      <c r="F41" s="42">
        <f t="shared" si="2"/>
        <v>0</v>
      </c>
      <c r="G41" s="88">
        <f t="shared" si="3"/>
        <v>0</v>
      </c>
    </row>
    <row r="42" spans="1:7" ht="28" x14ac:dyDescent="0.3">
      <c r="A42" s="96">
        <v>4</v>
      </c>
      <c r="B42" s="13" t="s">
        <v>45</v>
      </c>
      <c r="C42" s="62">
        <v>1</v>
      </c>
      <c r="D42" s="4" t="s">
        <v>129</v>
      </c>
      <c r="E42" s="42"/>
      <c r="F42" s="42">
        <f t="shared" si="2"/>
        <v>0</v>
      </c>
      <c r="G42" s="88">
        <f t="shared" si="3"/>
        <v>0</v>
      </c>
    </row>
    <row r="43" spans="1:7" ht="65" x14ac:dyDescent="0.3">
      <c r="A43" s="96">
        <v>5</v>
      </c>
      <c r="B43" s="13" t="s">
        <v>46</v>
      </c>
      <c r="C43" s="62">
        <v>1</v>
      </c>
      <c r="D43" s="3" t="s">
        <v>141</v>
      </c>
      <c r="E43" s="42"/>
      <c r="F43" s="42">
        <f t="shared" si="2"/>
        <v>0</v>
      </c>
      <c r="G43" s="88">
        <f t="shared" si="3"/>
        <v>0</v>
      </c>
    </row>
    <row r="44" spans="1:7" ht="52" x14ac:dyDescent="0.3">
      <c r="A44" s="96">
        <v>6</v>
      </c>
      <c r="B44" s="13" t="s">
        <v>47</v>
      </c>
      <c r="C44" s="62">
        <v>4</v>
      </c>
      <c r="D44" s="4" t="s">
        <v>166</v>
      </c>
      <c r="E44" s="42"/>
      <c r="F44" s="42">
        <f t="shared" si="2"/>
        <v>0</v>
      </c>
      <c r="G44" s="88">
        <f t="shared" si="3"/>
        <v>0</v>
      </c>
    </row>
    <row r="45" spans="1:7" ht="65" x14ac:dyDescent="0.3">
      <c r="A45" s="96">
        <v>7</v>
      </c>
      <c r="B45" s="13" t="s">
        <v>48</v>
      </c>
      <c r="C45" s="62">
        <v>1</v>
      </c>
      <c r="D45" s="3" t="s">
        <v>167</v>
      </c>
      <c r="E45" s="42"/>
      <c r="F45" s="42">
        <f t="shared" si="2"/>
        <v>0</v>
      </c>
      <c r="G45" s="88">
        <f t="shared" si="3"/>
        <v>0</v>
      </c>
    </row>
    <row r="46" spans="1:7" ht="91" x14ac:dyDescent="0.3">
      <c r="A46" s="96">
        <v>8</v>
      </c>
      <c r="B46" s="13" t="s">
        <v>49</v>
      </c>
      <c r="C46" s="62">
        <v>4</v>
      </c>
      <c r="D46" s="3" t="s">
        <v>165</v>
      </c>
      <c r="E46" s="42"/>
      <c r="F46" s="42">
        <f t="shared" si="2"/>
        <v>0</v>
      </c>
      <c r="G46" s="88">
        <f t="shared" si="3"/>
        <v>0</v>
      </c>
    </row>
    <row r="47" spans="1:7" ht="39" x14ac:dyDescent="0.3">
      <c r="A47" s="96">
        <v>9</v>
      </c>
      <c r="B47" s="13" t="s">
        <v>50</v>
      </c>
      <c r="C47" s="62">
        <v>4</v>
      </c>
      <c r="D47" s="3" t="s">
        <v>164</v>
      </c>
      <c r="E47" s="42"/>
      <c r="F47" s="42">
        <f t="shared" si="2"/>
        <v>0</v>
      </c>
      <c r="G47" s="88">
        <f t="shared" si="3"/>
        <v>0</v>
      </c>
    </row>
    <row r="48" spans="1:7" ht="143" x14ac:dyDescent="0.3">
      <c r="A48" s="96">
        <v>10</v>
      </c>
      <c r="B48" s="13" t="s">
        <v>51</v>
      </c>
      <c r="C48" s="62">
        <v>1</v>
      </c>
      <c r="D48" s="4" t="s">
        <v>168</v>
      </c>
      <c r="E48" s="42"/>
      <c r="F48" s="42">
        <f t="shared" si="2"/>
        <v>0</v>
      </c>
      <c r="G48" s="88">
        <f t="shared" si="3"/>
        <v>0</v>
      </c>
    </row>
    <row r="49" spans="1:9" ht="117" x14ac:dyDescent="0.3">
      <c r="A49" s="96">
        <v>11</v>
      </c>
      <c r="B49" s="13" t="s">
        <v>52</v>
      </c>
      <c r="C49" s="62">
        <v>4</v>
      </c>
      <c r="D49" s="4" t="s">
        <v>169</v>
      </c>
      <c r="E49" s="42"/>
      <c r="F49" s="42">
        <f t="shared" si="2"/>
        <v>0</v>
      </c>
      <c r="G49" s="88">
        <f t="shared" si="3"/>
        <v>0</v>
      </c>
    </row>
    <row r="50" spans="1:9" ht="91" x14ac:dyDescent="0.3">
      <c r="A50" s="96">
        <v>12</v>
      </c>
      <c r="B50" s="13" t="s">
        <v>53</v>
      </c>
      <c r="C50" s="62">
        <v>1</v>
      </c>
      <c r="D50" s="4" t="s">
        <v>170</v>
      </c>
      <c r="E50" s="42"/>
      <c r="F50" s="42">
        <f t="shared" si="2"/>
        <v>0</v>
      </c>
      <c r="G50" s="88">
        <f t="shared" si="3"/>
        <v>0</v>
      </c>
    </row>
    <row r="51" spans="1:9" ht="52" x14ac:dyDescent="0.3">
      <c r="A51" s="96">
        <v>13</v>
      </c>
      <c r="B51" s="13" t="s">
        <v>54</v>
      </c>
      <c r="C51" s="62">
        <v>4</v>
      </c>
      <c r="D51" s="4" t="s">
        <v>171</v>
      </c>
      <c r="E51" s="42"/>
      <c r="F51" s="42">
        <f t="shared" si="2"/>
        <v>0</v>
      </c>
      <c r="G51" s="88">
        <f t="shared" si="3"/>
        <v>0</v>
      </c>
    </row>
    <row r="52" spans="1:9" ht="78" x14ac:dyDescent="0.3">
      <c r="A52" s="96">
        <v>14</v>
      </c>
      <c r="B52" s="13" t="s">
        <v>55</v>
      </c>
      <c r="C52" s="62">
        <v>1</v>
      </c>
      <c r="D52" s="4" t="s">
        <v>180</v>
      </c>
      <c r="E52" s="42"/>
      <c r="F52" s="42">
        <f t="shared" si="2"/>
        <v>0</v>
      </c>
      <c r="G52" s="88">
        <f t="shared" si="3"/>
        <v>0</v>
      </c>
    </row>
    <row r="53" spans="1:9" ht="65" x14ac:dyDescent="0.3">
      <c r="A53" s="96">
        <v>15</v>
      </c>
      <c r="B53" s="13" t="s">
        <v>56</v>
      </c>
      <c r="C53" s="62">
        <v>4</v>
      </c>
      <c r="D53" s="4" t="s">
        <v>172</v>
      </c>
      <c r="E53" s="42"/>
      <c r="F53" s="42">
        <f t="shared" si="2"/>
        <v>0</v>
      </c>
      <c r="G53" s="88">
        <f t="shared" si="3"/>
        <v>0</v>
      </c>
    </row>
    <row r="54" spans="1:9" ht="65" x14ac:dyDescent="0.3">
      <c r="A54" s="96">
        <v>16</v>
      </c>
      <c r="B54" s="13" t="s">
        <v>57</v>
      </c>
      <c r="C54" s="62">
        <v>1</v>
      </c>
      <c r="D54" s="14" t="s">
        <v>188</v>
      </c>
      <c r="E54" s="42"/>
      <c r="F54" s="42">
        <f t="shared" si="2"/>
        <v>0</v>
      </c>
      <c r="G54" s="88">
        <f t="shared" si="3"/>
        <v>0</v>
      </c>
    </row>
    <row r="55" spans="1:9" ht="56" x14ac:dyDescent="0.3">
      <c r="A55" s="96">
        <v>17</v>
      </c>
      <c r="B55" s="13" t="s">
        <v>58</v>
      </c>
      <c r="C55" s="62">
        <v>4</v>
      </c>
      <c r="D55" s="14" t="s">
        <v>183</v>
      </c>
      <c r="E55" s="42"/>
      <c r="F55" s="42">
        <f t="shared" si="2"/>
        <v>0</v>
      </c>
      <c r="G55" s="88">
        <f t="shared" si="3"/>
        <v>0</v>
      </c>
    </row>
    <row r="56" spans="1:9" ht="39" x14ac:dyDescent="0.3">
      <c r="A56" s="96">
        <v>18</v>
      </c>
      <c r="B56" s="13" t="s">
        <v>59</v>
      </c>
      <c r="C56" s="62">
        <v>1</v>
      </c>
      <c r="D56" s="15" t="s">
        <v>181</v>
      </c>
      <c r="E56" s="42"/>
      <c r="F56" s="42">
        <f t="shared" si="2"/>
        <v>0</v>
      </c>
      <c r="G56" s="88">
        <f t="shared" si="3"/>
        <v>0</v>
      </c>
    </row>
    <row r="57" spans="1:9" ht="28" x14ac:dyDescent="0.3">
      <c r="A57" s="96">
        <v>19</v>
      </c>
      <c r="B57" s="13" t="s">
        <v>60</v>
      </c>
      <c r="C57" s="62">
        <v>1</v>
      </c>
      <c r="D57" s="15" t="s">
        <v>189</v>
      </c>
      <c r="E57" s="42"/>
      <c r="F57" s="42">
        <f t="shared" si="2"/>
        <v>0</v>
      </c>
      <c r="G57" s="88">
        <f t="shared" si="3"/>
        <v>0</v>
      </c>
    </row>
    <row r="58" spans="1:9" ht="65" x14ac:dyDescent="0.3">
      <c r="A58" s="96">
        <v>20</v>
      </c>
      <c r="B58" s="13" t="s">
        <v>61</v>
      </c>
      <c r="C58" s="62">
        <v>1</v>
      </c>
      <c r="D58" s="15" t="s">
        <v>173</v>
      </c>
      <c r="E58" s="42"/>
      <c r="F58" s="42">
        <f t="shared" si="2"/>
        <v>0</v>
      </c>
      <c r="G58" s="88">
        <f t="shared" si="3"/>
        <v>0</v>
      </c>
    </row>
    <row r="59" spans="1:9" ht="52" x14ac:dyDescent="0.3">
      <c r="A59" s="96">
        <v>21</v>
      </c>
      <c r="B59" s="13" t="s">
        <v>62</v>
      </c>
      <c r="C59" s="62">
        <v>1</v>
      </c>
      <c r="D59" s="15" t="s">
        <v>174</v>
      </c>
      <c r="E59" s="42"/>
      <c r="F59" s="42">
        <f t="shared" si="2"/>
        <v>0</v>
      </c>
      <c r="G59" s="88">
        <f t="shared" si="3"/>
        <v>0</v>
      </c>
    </row>
    <row r="60" spans="1:9" ht="52" x14ac:dyDescent="0.3">
      <c r="A60" s="96">
        <v>22</v>
      </c>
      <c r="B60" s="13" t="s">
        <v>63</v>
      </c>
      <c r="C60" s="62">
        <v>1</v>
      </c>
      <c r="D60" s="3" t="s">
        <v>175</v>
      </c>
      <c r="E60" s="42"/>
      <c r="F60" s="42">
        <f t="shared" si="2"/>
        <v>0</v>
      </c>
      <c r="G60" s="88">
        <f t="shared" si="3"/>
        <v>0</v>
      </c>
    </row>
    <row r="61" spans="1:9" ht="104.5" thickBot="1" x14ac:dyDescent="0.35">
      <c r="A61" s="97">
        <v>23</v>
      </c>
      <c r="B61" s="63" t="s">
        <v>64</v>
      </c>
      <c r="C61" s="64">
        <v>1</v>
      </c>
      <c r="D61" s="65" t="s">
        <v>137</v>
      </c>
      <c r="E61" s="60"/>
      <c r="F61" s="60">
        <f t="shared" si="2"/>
        <v>0</v>
      </c>
      <c r="G61" s="90">
        <f t="shared" si="3"/>
        <v>0</v>
      </c>
    </row>
    <row r="62" spans="1:9" ht="31" customHeight="1" thickBot="1" x14ac:dyDescent="0.35">
      <c r="A62" s="66"/>
      <c r="B62" s="67" t="s">
        <v>204</v>
      </c>
      <c r="C62" s="68"/>
      <c r="D62" s="69"/>
      <c r="E62" s="70"/>
      <c r="F62" s="71">
        <f>SUM(F39:F61)</f>
        <v>0</v>
      </c>
      <c r="G62" s="72">
        <f t="shared" si="3"/>
        <v>0</v>
      </c>
      <c r="H62" s="19"/>
      <c r="I62" s="20"/>
    </row>
    <row r="63" spans="1:9" ht="17.5" x14ac:dyDescent="0.35">
      <c r="A63" s="98"/>
      <c r="B63" s="76"/>
      <c r="C63" s="76"/>
      <c r="D63" s="77" t="s">
        <v>207</v>
      </c>
      <c r="E63" s="76"/>
      <c r="F63" s="76"/>
      <c r="G63" s="99"/>
    </row>
    <row r="64" spans="1:9" ht="30" x14ac:dyDescent="0.3">
      <c r="A64" s="100" t="s">
        <v>0</v>
      </c>
      <c r="B64" s="73" t="s">
        <v>1</v>
      </c>
      <c r="C64" s="74" t="s">
        <v>2</v>
      </c>
      <c r="D64" s="85" t="s">
        <v>200</v>
      </c>
      <c r="E64" s="75" t="s">
        <v>201</v>
      </c>
      <c r="F64" s="46" t="s">
        <v>202</v>
      </c>
      <c r="G64" s="86" t="s">
        <v>203</v>
      </c>
    </row>
    <row r="65" spans="1:7" ht="104" x14ac:dyDescent="0.3">
      <c r="A65" s="96">
        <v>1</v>
      </c>
      <c r="B65" s="2" t="s">
        <v>65</v>
      </c>
      <c r="C65" s="41">
        <v>1</v>
      </c>
      <c r="D65" s="10" t="s">
        <v>142</v>
      </c>
      <c r="E65" s="42"/>
      <c r="F65" s="42">
        <f>C65*E65</f>
        <v>0</v>
      </c>
      <c r="G65" s="88">
        <f>F65*1.2</f>
        <v>0</v>
      </c>
    </row>
    <row r="66" spans="1:7" ht="39" x14ac:dyDescent="0.3">
      <c r="A66" s="96">
        <v>2</v>
      </c>
      <c r="B66" s="2" t="s">
        <v>66</v>
      </c>
      <c r="C66" s="41">
        <v>8</v>
      </c>
      <c r="D66" s="16" t="s">
        <v>67</v>
      </c>
      <c r="E66" s="42"/>
      <c r="F66" s="42">
        <f t="shared" ref="F66:F109" si="4">C66*E66</f>
        <v>0</v>
      </c>
      <c r="G66" s="88">
        <f t="shared" ref="G66:G109" si="5">F66*1.2</f>
        <v>0</v>
      </c>
    </row>
    <row r="67" spans="1:7" ht="39" x14ac:dyDescent="0.3">
      <c r="A67" s="96">
        <v>3</v>
      </c>
      <c r="B67" s="2" t="s">
        <v>194</v>
      </c>
      <c r="C67" s="41">
        <v>2</v>
      </c>
      <c r="D67" s="16" t="s">
        <v>195</v>
      </c>
      <c r="E67" s="42"/>
      <c r="F67" s="42">
        <f t="shared" si="4"/>
        <v>0</v>
      </c>
      <c r="G67" s="88">
        <f t="shared" si="5"/>
        <v>0</v>
      </c>
    </row>
    <row r="68" spans="1:7" ht="28" x14ac:dyDescent="0.3">
      <c r="A68" s="96">
        <v>4</v>
      </c>
      <c r="B68" s="2" t="s">
        <v>68</v>
      </c>
      <c r="C68" s="41">
        <v>1</v>
      </c>
      <c r="D68" s="16" t="s">
        <v>182</v>
      </c>
      <c r="E68" s="42"/>
      <c r="F68" s="42">
        <f t="shared" si="4"/>
        <v>0</v>
      </c>
      <c r="G68" s="88">
        <f t="shared" si="5"/>
        <v>0</v>
      </c>
    </row>
    <row r="69" spans="1:7" ht="52" x14ac:dyDescent="0.3">
      <c r="A69" s="96">
        <v>5</v>
      </c>
      <c r="B69" s="2" t="s">
        <v>69</v>
      </c>
      <c r="C69" s="41">
        <v>1</v>
      </c>
      <c r="D69" s="7" t="s">
        <v>143</v>
      </c>
      <c r="E69" s="42"/>
      <c r="F69" s="42">
        <f t="shared" si="4"/>
        <v>0</v>
      </c>
      <c r="G69" s="88">
        <f t="shared" si="5"/>
        <v>0</v>
      </c>
    </row>
    <row r="70" spans="1:7" ht="28" x14ac:dyDescent="0.3">
      <c r="A70" s="96">
        <v>6</v>
      </c>
      <c r="B70" s="2" t="s">
        <v>70</v>
      </c>
      <c r="C70" s="41">
        <v>1</v>
      </c>
      <c r="D70" s="7" t="s">
        <v>144</v>
      </c>
      <c r="E70" s="42"/>
      <c r="F70" s="42">
        <f t="shared" si="4"/>
        <v>0</v>
      </c>
      <c r="G70" s="88">
        <f t="shared" si="5"/>
        <v>0</v>
      </c>
    </row>
    <row r="71" spans="1:7" ht="52" x14ac:dyDescent="0.3">
      <c r="A71" s="96">
        <v>7</v>
      </c>
      <c r="B71" s="2" t="s">
        <v>71</v>
      </c>
      <c r="C71" s="41">
        <v>4</v>
      </c>
      <c r="D71" s="7" t="s">
        <v>145</v>
      </c>
      <c r="E71" s="42"/>
      <c r="F71" s="42">
        <f t="shared" si="4"/>
        <v>0</v>
      </c>
      <c r="G71" s="88">
        <f t="shared" si="5"/>
        <v>0</v>
      </c>
    </row>
    <row r="72" spans="1:7" ht="26" x14ac:dyDescent="0.3">
      <c r="A72" s="96">
        <v>8</v>
      </c>
      <c r="B72" s="2" t="s">
        <v>72</v>
      </c>
      <c r="C72" s="41">
        <v>1</v>
      </c>
      <c r="D72" s="7" t="s">
        <v>146</v>
      </c>
      <c r="E72" s="42"/>
      <c r="F72" s="42">
        <f t="shared" si="4"/>
        <v>0</v>
      </c>
      <c r="G72" s="88">
        <f t="shared" si="5"/>
        <v>0</v>
      </c>
    </row>
    <row r="73" spans="1:7" ht="26" x14ac:dyDescent="0.3">
      <c r="A73" s="96">
        <v>9</v>
      </c>
      <c r="B73" s="2" t="s">
        <v>208</v>
      </c>
      <c r="C73" s="41">
        <v>2</v>
      </c>
      <c r="D73" s="7" t="s">
        <v>196</v>
      </c>
      <c r="E73" s="42"/>
      <c r="F73" s="42">
        <f t="shared" si="4"/>
        <v>0</v>
      </c>
      <c r="G73" s="88">
        <f t="shared" si="5"/>
        <v>0</v>
      </c>
    </row>
    <row r="74" spans="1:7" ht="26" x14ac:dyDescent="0.3">
      <c r="A74" s="96">
        <v>10</v>
      </c>
      <c r="B74" s="2" t="s">
        <v>73</v>
      </c>
      <c r="C74" s="41">
        <v>1</v>
      </c>
      <c r="D74" s="7" t="s">
        <v>197</v>
      </c>
      <c r="E74" s="42"/>
      <c r="F74" s="42">
        <f t="shared" si="4"/>
        <v>0</v>
      </c>
      <c r="G74" s="88">
        <f t="shared" si="5"/>
        <v>0</v>
      </c>
    </row>
    <row r="75" spans="1:7" ht="39" x14ac:dyDescent="0.3">
      <c r="A75" s="96">
        <v>11</v>
      </c>
      <c r="B75" s="2" t="s">
        <v>74</v>
      </c>
      <c r="C75" s="41">
        <v>2</v>
      </c>
      <c r="D75" s="7" t="s">
        <v>198</v>
      </c>
      <c r="E75" s="42"/>
      <c r="F75" s="42">
        <f t="shared" si="4"/>
        <v>0</v>
      </c>
      <c r="G75" s="88">
        <f t="shared" si="5"/>
        <v>0</v>
      </c>
    </row>
    <row r="76" spans="1:7" ht="42" x14ac:dyDescent="0.3">
      <c r="A76" s="96">
        <v>12</v>
      </c>
      <c r="B76" s="2" t="s">
        <v>75</v>
      </c>
      <c r="C76" s="41">
        <v>1</v>
      </c>
      <c r="D76" s="16" t="s">
        <v>76</v>
      </c>
      <c r="E76" s="42"/>
      <c r="F76" s="42">
        <f t="shared" si="4"/>
        <v>0</v>
      </c>
      <c r="G76" s="88">
        <f t="shared" si="5"/>
        <v>0</v>
      </c>
    </row>
    <row r="77" spans="1:7" ht="42" x14ac:dyDescent="0.3">
      <c r="A77" s="96">
        <v>13</v>
      </c>
      <c r="B77" s="2" t="s">
        <v>77</v>
      </c>
      <c r="C77" s="41">
        <v>8</v>
      </c>
      <c r="D77" s="16" t="s">
        <v>78</v>
      </c>
      <c r="E77" s="42"/>
      <c r="F77" s="42">
        <f t="shared" si="4"/>
        <v>0</v>
      </c>
      <c r="G77" s="88">
        <f t="shared" si="5"/>
        <v>0</v>
      </c>
    </row>
    <row r="78" spans="1:7" ht="39" x14ac:dyDescent="0.3">
      <c r="A78" s="96">
        <v>14</v>
      </c>
      <c r="B78" s="2" t="s">
        <v>79</v>
      </c>
      <c r="C78" s="41">
        <v>2</v>
      </c>
      <c r="D78" s="7" t="s">
        <v>147</v>
      </c>
      <c r="E78" s="42"/>
      <c r="F78" s="42">
        <f t="shared" si="4"/>
        <v>0</v>
      </c>
      <c r="G78" s="88">
        <f t="shared" si="5"/>
        <v>0</v>
      </c>
    </row>
    <row r="79" spans="1:7" x14ac:dyDescent="0.3">
      <c r="A79" s="96">
        <v>15</v>
      </c>
      <c r="B79" s="2" t="s">
        <v>80</v>
      </c>
      <c r="C79" s="41">
        <v>2</v>
      </c>
      <c r="D79" s="16" t="s">
        <v>81</v>
      </c>
      <c r="E79" s="42"/>
      <c r="F79" s="42">
        <f t="shared" si="4"/>
        <v>0</v>
      </c>
      <c r="G79" s="88">
        <f t="shared" si="5"/>
        <v>0</v>
      </c>
    </row>
    <row r="80" spans="1:7" ht="39" x14ac:dyDescent="0.3">
      <c r="A80" s="96">
        <v>16</v>
      </c>
      <c r="B80" s="2" t="s">
        <v>82</v>
      </c>
      <c r="C80" s="41">
        <v>1</v>
      </c>
      <c r="D80" s="16" t="s">
        <v>83</v>
      </c>
      <c r="E80" s="42"/>
      <c r="F80" s="42">
        <f t="shared" si="4"/>
        <v>0</v>
      </c>
      <c r="G80" s="88">
        <f t="shared" si="5"/>
        <v>0</v>
      </c>
    </row>
    <row r="81" spans="1:7" ht="52" x14ac:dyDescent="0.3">
      <c r="A81" s="96">
        <v>17</v>
      </c>
      <c r="B81" s="2" t="s">
        <v>84</v>
      </c>
      <c r="C81" s="41">
        <v>4</v>
      </c>
      <c r="D81" s="7" t="s">
        <v>148</v>
      </c>
      <c r="E81" s="42"/>
      <c r="F81" s="42">
        <f t="shared" si="4"/>
        <v>0</v>
      </c>
      <c r="G81" s="88">
        <f t="shared" si="5"/>
        <v>0</v>
      </c>
    </row>
    <row r="82" spans="1:7" ht="91" x14ac:dyDescent="0.3">
      <c r="A82" s="96">
        <v>18</v>
      </c>
      <c r="B82" s="2" t="s">
        <v>85</v>
      </c>
      <c r="C82" s="41">
        <v>4</v>
      </c>
      <c r="D82" s="39" t="s">
        <v>190</v>
      </c>
      <c r="E82" s="42"/>
      <c r="F82" s="42">
        <f t="shared" si="4"/>
        <v>0</v>
      </c>
      <c r="G82" s="88">
        <f t="shared" si="5"/>
        <v>0</v>
      </c>
    </row>
    <row r="83" spans="1:7" ht="39" x14ac:dyDescent="0.3">
      <c r="A83" s="96">
        <v>19</v>
      </c>
      <c r="B83" s="2" t="s">
        <v>86</v>
      </c>
      <c r="C83" s="41">
        <v>2</v>
      </c>
      <c r="D83" s="11" t="s">
        <v>149</v>
      </c>
      <c r="E83" s="42"/>
      <c r="F83" s="42">
        <f t="shared" si="4"/>
        <v>0</v>
      </c>
      <c r="G83" s="88">
        <f t="shared" si="5"/>
        <v>0</v>
      </c>
    </row>
    <row r="84" spans="1:7" ht="52" x14ac:dyDescent="0.3">
      <c r="A84" s="96">
        <v>20</v>
      </c>
      <c r="B84" s="2" t="s">
        <v>87</v>
      </c>
      <c r="C84" s="41">
        <v>1</v>
      </c>
      <c r="D84" s="10" t="s">
        <v>150</v>
      </c>
      <c r="E84" s="42"/>
      <c r="F84" s="42">
        <f t="shared" si="4"/>
        <v>0</v>
      </c>
      <c r="G84" s="88">
        <f t="shared" si="5"/>
        <v>0</v>
      </c>
    </row>
    <row r="85" spans="1:7" ht="39" x14ac:dyDescent="0.3">
      <c r="A85" s="96">
        <v>21</v>
      </c>
      <c r="B85" s="2" t="s">
        <v>88</v>
      </c>
      <c r="C85" s="41">
        <v>8</v>
      </c>
      <c r="D85" s="40" t="s">
        <v>191</v>
      </c>
      <c r="E85" s="42"/>
      <c r="F85" s="42">
        <f t="shared" si="4"/>
        <v>0</v>
      </c>
      <c r="G85" s="88">
        <f t="shared" si="5"/>
        <v>0</v>
      </c>
    </row>
    <row r="86" spans="1:7" ht="39" x14ac:dyDescent="0.3">
      <c r="A86" s="96">
        <v>22</v>
      </c>
      <c r="B86" s="2" t="s">
        <v>89</v>
      </c>
      <c r="C86" s="41">
        <v>1</v>
      </c>
      <c r="D86" s="11" t="s">
        <v>151</v>
      </c>
      <c r="E86" s="42"/>
      <c r="F86" s="42">
        <f t="shared" si="4"/>
        <v>0</v>
      </c>
      <c r="G86" s="88">
        <f t="shared" si="5"/>
        <v>0</v>
      </c>
    </row>
    <row r="87" spans="1:7" ht="28" x14ac:dyDescent="0.3">
      <c r="A87" s="96">
        <v>23</v>
      </c>
      <c r="B87" s="2" t="s">
        <v>90</v>
      </c>
      <c r="C87" s="41">
        <v>1</v>
      </c>
      <c r="D87" s="40" t="s">
        <v>192</v>
      </c>
      <c r="E87" s="42"/>
      <c r="F87" s="42">
        <f t="shared" si="4"/>
        <v>0</v>
      </c>
      <c r="G87" s="88">
        <f t="shared" si="5"/>
        <v>0</v>
      </c>
    </row>
    <row r="88" spans="1:7" ht="117" x14ac:dyDescent="0.3">
      <c r="A88" s="96">
        <v>24</v>
      </c>
      <c r="B88" s="2" t="s">
        <v>91</v>
      </c>
      <c r="C88" s="41">
        <v>1</v>
      </c>
      <c r="D88" s="11" t="s">
        <v>152</v>
      </c>
      <c r="E88" s="42"/>
      <c r="F88" s="42">
        <f t="shared" si="4"/>
        <v>0</v>
      </c>
      <c r="G88" s="88">
        <f t="shared" si="5"/>
        <v>0</v>
      </c>
    </row>
    <row r="89" spans="1:7" ht="52" x14ac:dyDescent="0.3">
      <c r="A89" s="96">
        <v>25</v>
      </c>
      <c r="B89" s="2" t="s">
        <v>92</v>
      </c>
      <c r="C89" s="41">
        <v>1</v>
      </c>
      <c r="D89" s="11" t="s">
        <v>153</v>
      </c>
      <c r="E89" s="42"/>
      <c r="F89" s="42">
        <f t="shared" si="4"/>
        <v>0</v>
      </c>
      <c r="G89" s="88">
        <f t="shared" si="5"/>
        <v>0</v>
      </c>
    </row>
    <row r="90" spans="1:7" ht="52" x14ac:dyDescent="0.3">
      <c r="A90" s="96">
        <v>26</v>
      </c>
      <c r="B90" s="2" t="s">
        <v>93</v>
      </c>
      <c r="C90" s="41">
        <v>1</v>
      </c>
      <c r="D90" s="10" t="s">
        <v>154</v>
      </c>
      <c r="E90" s="42"/>
      <c r="F90" s="42">
        <f t="shared" si="4"/>
        <v>0</v>
      </c>
      <c r="G90" s="88">
        <f t="shared" si="5"/>
        <v>0</v>
      </c>
    </row>
    <row r="91" spans="1:7" ht="78" x14ac:dyDescent="0.3">
      <c r="A91" s="96">
        <v>27</v>
      </c>
      <c r="B91" s="2" t="s">
        <v>94</v>
      </c>
      <c r="C91" s="41">
        <v>1</v>
      </c>
      <c r="D91" s="17" t="s">
        <v>95</v>
      </c>
      <c r="E91" s="42"/>
      <c r="F91" s="42">
        <f t="shared" si="4"/>
        <v>0</v>
      </c>
      <c r="G91" s="88">
        <f t="shared" si="5"/>
        <v>0</v>
      </c>
    </row>
    <row r="92" spans="1:7" ht="52" x14ac:dyDescent="0.3">
      <c r="A92" s="96">
        <v>28</v>
      </c>
      <c r="B92" s="2" t="s">
        <v>96</v>
      </c>
      <c r="C92" s="41">
        <v>1</v>
      </c>
      <c r="D92" s="11" t="s">
        <v>156</v>
      </c>
      <c r="E92" s="42"/>
      <c r="F92" s="42">
        <f t="shared" si="4"/>
        <v>0</v>
      </c>
      <c r="G92" s="88">
        <f t="shared" si="5"/>
        <v>0</v>
      </c>
    </row>
    <row r="93" spans="1:7" ht="65" x14ac:dyDescent="0.3">
      <c r="A93" s="96">
        <v>29</v>
      </c>
      <c r="B93" s="2" t="s">
        <v>97</v>
      </c>
      <c r="C93" s="41">
        <v>1</v>
      </c>
      <c r="D93" s="11" t="s">
        <v>157</v>
      </c>
      <c r="E93" s="42"/>
      <c r="F93" s="42">
        <f t="shared" si="4"/>
        <v>0</v>
      </c>
      <c r="G93" s="88">
        <f t="shared" si="5"/>
        <v>0</v>
      </c>
    </row>
    <row r="94" spans="1:7" ht="117" x14ac:dyDescent="0.3">
      <c r="A94" s="96">
        <v>30</v>
      </c>
      <c r="B94" s="2" t="s">
        <v>98</v>
      </c>
      <c r="C94" s="41">
        <v>1</v>
      </c>
      <c r="D94" s="10" t="s">
        <v>158</v>
      </c>
      <c r="E94" s="42"/>
      <c r="F94" s="42">
        <f t="shared" si="4"/>
        <v>0</v>
      </c>
      <c r="G94" s="88">
        <f t="shared" si="5"/>
        <v>0</v>
      </c>
    </row>
    <row r="95" spans="1:7" ht="65" x14ac:dyDescent="0.3">
      <c r="A95" s="96">
        <v>31</v>
      </c>
      <c r="B95" s="2" t="s">
        <v>99</v>
      </c>
      <c r="C95" s="41">
        <v>1</v>
      </c>
      <c r="D95" s="11" t="s">
        <v>155</v>
      </c>
      <c r="E95" s="42"/>
      <c r="F95" s="42">
        <f t="shared" si="4"/>
        <v>0</v>
      </c>
      <c r="G95" s="88">
        <f t="shared" si="5"/>
        <v>0</v>
      </c>
    </row>
    <row r="96" spans="1:7" ht="39" x14ac:dyDescent="0.3">
      <c r="A96" s="96">
        <v>32</v>
      </c>
      <c r="B96" s="2" t="s">
        <v>100</v>
      </c>
      <c r="C96" s="41">
        <v>1</v>
      </c>
      <c r="D96" s="11" t="s">
        <v>159</v>
      </c>
      <c r="E96" s="42"/>
      <c r="F96" s="42">
        <f t="shared" si="4"/>
        <v>0</v>
      </c>
      <c r="G96" s="88">
        <f t="shared" si="5"/>
        <v>0</v>
      </c>
    </row>
    <row r="97" spans="1:7" ht="39" x14ac:dyDescent="0.3">
      <c r="A97" s="96">
        <v>33</v>
      </c>
      <c r="B97" s="2" t="s">
        <v>101</v>
      </c>
      <c r="C97" s="41">
        <v>8</v>
      </c>
      <c r="D97" s="17" t="s">
        <v>102</v>
      </c>
      <c r="E97" s="42"/>
      <c r="F97" s="42">
        <f t="shared" si="4"/>
        <v>0</v>
      </c>
      <c r="G97" s="88">
        <f t="shared" si="5"/>
        <v>0</v>
      </c>
    </row>
    <row r="98" spans="1:7" ht="39" x14ac:dyDescent="0.3">
      <c r="A98" s="96">
        <v>34</v>
      </c>
      <c r="B98" s="2" t="s">
        <v>103</v>
      </c>
      <c r="C98" s="41">
        <v>8</v>
      </c>
      <c r="D98" s="17" t="s">
        <v>104</v>
      </c>
      <c r="E98" s="42"/>
      <c r="F98" s="42">
        <f t="shared" si="4"/>
        <v>0</v>
      </c>
      <c r="G98" s="88">
        <f t="shared" si="5"/>
        <v>0</v>
      </c>
    </row>
    <row r="99" spans="1:7" ht="26" x14ac:dyDescent="0.3">
      <c r="A99" s="96">
        <v>35</v>
      </c>
      <c r="B99" s="2" t="s">
        <v>105</v>
      </c>
      <c r="C99" s="41">
        <v>2</v>
      </c>
      <c r="D99" s="17" t="s">
        <v>106</v>
      </c>
      <c r="E99" s="42"/>
      <c r="F99" s="42">
        <f t="shared" si="4"/>
        <v>0</v>
      </c>
      <c r="G99" s="88">
        <f t="shared" si="5"/>
        <v>0</v>
      </c>
    </row>
    <row r="100" spans="1:7" ht="42" x14ac:dyDescent="0.3">
      <c r="A100" s="96">
        <v>36</v>
      </c>
      <c r="B100" s="2" t="s">
        <v>107</v>
      </c>
      <c r="C100" s="41">
        <v>4</v>
      </c>
      <c r="D100" s="17" t="s">
        <v>108</v>
      </c>
      <c r="E100" s="42"/>
      <c r="F100" s="42">
        <f t="shared" si="4"/>
        <v>0</v>
      </c>
      <c r="G100" s="88">
        <f t="shared" si="5"/>
        <v>0</v>
      </c>
    </row>
    <row r="101" spans="1:7" ht="26" x14ac:dyDescent="0.3">
      <c r="A101" s="96">
        <v>37</v>
      </c>
      <c r="B101" s="2" t="s">
        <v>109</v>
      </c>
      <c r="C101" s="41">
        <v>2</v>
      </c>
      <c r="D101" s="17" t="s">
        <v>110</v>
      </c>
      <c r="E101" s="42"/>
      <c r="F101" s="42">
        <f t="shared" si="4"/>
        <v>0</v>
      </c>
      <c r="G101" s="88">
        <f t="shared" si="5"/>
        <v>0</v>
      </c>
    </row>
    <row r="102" spans="1:7" ht="26" x14ac:dyDescent="0.3">
      <c r="A102" s="96">
        <v>38</v>
      </c>
      <c r="B102" s="2" t="s">
        <v>111</v>
      </c>
      <c r="C102" s="41">
        <v>1</v>
      </c>
      <c r="D102" s="17" t="s">
        <v>112</v>
      </c>
      <c r="E102" s="42"/>
      <c r="F102" s="42">
        <f t="shared" si="4"/>
        <v>0</v>
      </c>
      <c r="G102" s="88">
        <f t="shared" si="5"/>
        <v>0</v>
      </c>
    </row>
    <row r="103" spans="1:7" ht="28" x14ac:dyDescent="0.3">
      <c r="A103" s="96">
        <v>39</v>
      </c>
      <c r="B103" s="2" t="s">
        <v>113</v>
      </c>
      <c r="C103" s="41">
        <v>1</v>
      </c>
      <c r="D103" s="40" t="s">
        <v>193</v>
      </c>
      <c r="E103" s="42"/>
      <c r="F103" s="42">
        <f t="shared" si="4"/>
        <v>0</v>
      </c>
      <c r="G103" s="88">
        <f t="shared" si="5"/>
        <v>0</v>
      </c>
    </row>
    <row r="104" spans="1:7" ht="156" x14ac:dyDescent="0.3">
      <c r="A104" s="96">
        <v>40</v>
      </c>
      <c r="B104" s="2" t="s">
        <v>114</v>
      </c>
      <c r="C104" s="41">
        <v>1</v>
      </c>
      <c r="D104" s="10" t="s">
        <v>161</v>
      </c>
      <c r="E104" s="42"/>
      <c r="F104" s="42">
        <f t="shared" si="4"/>
        <v>0</v>
      </c>
      <c r="G104" s="88">
        <f t="shared" si="5"/>
        <v>0</v>
      </c>
    </row>
    <row r="105" spans="1:7" ht="169" x14ac:dyDescent="0.3">
      <c r="A105" s="96">
        <v>41</v>
      </c>
      <c r="B105" s="2" t="s">
        <v>115</v>
      </c>
      <c r="C105" s="41">
        <v>1</v>
      </c>
      <c r="D105" s="10" t="s">
        <v>160</v>
      </c>
      <c r="E105" s="42"/>
      <c r="F105" s="42">
        <f t="shared" si="4"/>
        <v>0</v>
      </c>
      <c r="G105" s="88">
        <f t="shared" si="5"/>
        <v>0</v>
      </c>
    </row>
    <row r="106" spans="1:7" ht="56" x14ac:dyDescent="0.3">
      <c r="A106" s="96">
        <v>42</v>
      </c>
      <c r="B106" s="2" t="s">
        <v>116</v>
      </c>
      <c r="C106" s="41">
        <v>4</v>
      </c>
      <c r="D106" s="11" t="s">
        <v>151</v>
      </c>
      <c r="E106" s="42"/>
      <c r="F106" s="42">
        <f t="shared" si="4"/>
        <v>0</v>
      </c>
      <c r="G106" s="88">
        <f t="shared" si="5"/>
        <v>0</v>
      </c>
    </row>
    <row r="107" spans="1:7" x14ac:dyDescent="0.3">
      <c r="A107" s="96">
        <v>43</v>
      </c>
      <c r="B107" s="2" t="s">
        <v>117</v>
      </c>
      <c r="C107" s="41">
        <v>1</v>
      </c>
      <c r="D107" s="10" t="s">
        <v>162</v>
      </c>
      <c r="E107" s="42"/>
      <c r="F107" s="42">
        <f t="shared" si="4"/>
        <v>0</v>
      </c>
      <c r="G107" s="88">
        <f t="shared" si="5"/>
        <v>0</v>
      </c>
    </row>
    <row r="108" spans="1:7" ht="39" x14ac:dyDescent="0.3">
      <c r="A108" s="96">
        <v>44</v>
      </c>
      <c r="B108" s="2" t="s">
        <v>118</v>
      </c>
      <c r="C108" s="41">
        <v>1</v>
      </c>
      <c r="D108" s="10" t="s">
        <v>163</v>
      </c>
      <c r="E108" s="42"/>
      <c r="F108" s="42">
        <f t="shared" si="4"/>
        <v>0</v>
      </c>
      <c r="G108" s="88">
        <f t="shared" si="5"/>
        <v>0</v>
      </c>
    </row>
    <row r="109" spans="1:7" ht="28.5" thickBot="1" x14ac:dyDescent="0.35">
      <c r="A109" s="97">
        <v>45</v>
      </c>
      <c r="B109" s="48" t="s">
        <v>119</v>
      </c>
      <c r="C109" s="78">
        <v>2</v>
      </c>
      <c r="D109" s="79" t="s">
        <v>120</v>
      </c>
      <c r="E109" s="60"/>
      <c r="F109" s="60">
        <f t="shared" si="4"/>
        <v>0</v>
      </c>
      <c r="G109" s="90">
        <f t="shared" si="5"/>
        <v>0</v>
      </c>
    </row>
    <row r="110" spans="1:7" ht="18" thickBot="1" x14ac:dyDescent="0.35">
      <c r="A110" s="66"/>
      <c r="B110" s="80" t="s">
        <v>204</v>
      </c>
      <c r="C110" s="80"/>
      <c r="D110" s="70"/>
      <c r="E110" s="70"/>
      <c r="F110" s="81">
        <f>SUM(F65:F109)</f>
        <v>0</v>
      </c>
      <c r="G110" s="82">
        <f>SUM(G65:G109)</f>
        <v>0</v>
      </c>
    </row>
    <row r="111" spans="1:7" ht="14.5" thickBot="1" x14ac:dyDescent="0.35"/>
    <row r="112" spans="1:7" ht="17.5" x14ac:dyDescent="0.3">
      <c r="A112" s="22"/>
      <c r="B112" s="23" t="s">
        <v>217</v>
      </c>
      <c r="C112" s="23"/>
      <c r="D112" s="24"/>
      <c r="E112" s="112">
        <f>F36+F62+F110</f>
        <v>0</v>
      </c>
      <c r="F112" s="112"/>
      <c r="G112" s="113"/>
    </row>
    <row r="113" spans="1:9" ht="17.5" x14ac:dyDescent="0.35">
      <c r="A113" s="25" t="s">
        <v>221</v>
      </c>
      <c r="B113" s="26"/>
      <c r="C113" s="27">
        <v>0.2</v>
      </c>
      <c r="D113" s="102"/>
      <c r="E113" s="114">
        <f>E112*0.2</f>
        <v>0</v>
      </c>
      <c r="F113" s="114"/>
      <c r="G113" s="115"/>
      <c r="H113" s="28"/>
      <c r="I113" s="28"/>
    </row>
    <row r="114" spans="1:9" ht="18" thickBot="1" x14ac:dyDescent="0.4">
      <c r="A114" s="29" t="s">
        <v>222</v>
      </c>
      <c r="B114" s="30"/>
      <c r="C114" s="30"/>
      <c r="D114" s="31"/>
      <c r="E114" s="116">
        <f>E112+E113</f>
        <v>0</v>
      </c>
      <c r="F114" s="116"/>
      <c r="G114" s="117"/>
      <c r="H114" s="28"/>
      <c r="I114" s="28"/>
    </row>
    <row r="115" spans="1:9" ht="16.5" x14ac:dyDescent="0.3">
      <c r="A115" s="103" t="s">
        <v>209</v>
      </c>
      <c r="B115" s="32" t="s">
        <v>209</v>
      </c>
      <c r="C115" s="33"/>
      <c r="D115" s="101"/>
      <c r="E115" s="18" t="s">
        <v>219</v>
      </c>
    </row>
    <row r="116" spans="1:9" ht="16.5" x14ac:dyDescent="0.3">
      <c r="A116" s="103"/>
      <c r="B116" s="34" t="s">
        <v>210</v>
      </c>
      <c r="C116" s="35"/>
      <c r="D116" s="18"/>
    </row>
    <row r="117" spans="1:9" ht="16.5" x14ac:dyDescent="0.3">
      <c r="A117" s="103"/>
      <c r="B117" s="34" t="s">
        <v>211</v>
      </c>
      <c r="C117" s="35"/>
      <c r="D117" s="18"/>
    </row>
    <row r="118" spans="1:9" ht="16.5" x14ac:dyDescent="0.3">
      <c r="A118" s="103"/>
      <c r="B118" s="34" t="s">
        <v>212</v>
      </c>
      <c r="C118" s="35"/>
      <c r="D118" s="18"/>
    </row>
    <row r="119" spans="1:9" ht="16.5" x14ac:dyDescent="0.3">
      <c r="A119" s="103"/>
      <c r="B119" s="34" t="s">
        <v>213</v>
      </c>
      <c r="C119" s="35"/>
      <c r="D119" s="101"/>
      <c r="E119" s="18" t="s">
        <v>220</v>
      </c>
    </row>
    <row r="120" spans="1:9" ht="16.5" customHeight="1" x14ac:dyDescent="0.3">
      <c r="A120" s="103"/>
      <c r="B120" s="34" t="s">
        <v>214</v>
      </c>
      <c r="C120" s="35"/>
      <c r="D120" s="18"/>
      <c r="E120" s="111" t="s">
        <v>218</v>
      </c>
      <c r="F120" s="111"/>
      <c r="G120" s="111"/>
    </row>
    <row r="121" spans="1:9" ht="16.5" x14ac:dyDescent="0.3">
      <c r="A121" s="103"/>
      <c r="B121" s="34" t="s">
        <v>215</v>
      </c>
      <c r="C121" s="35"/>
      <c r="D121" s="18"/>
      <c r="E121" s="111"/>
      <c r="F121" s="111"/>
      <c r="G121" s="111"/>
    </row>
    <row r="122" spans="1:9" ht="17" thickBot="1" x14ac:dyDescent="0.35">
      <c r="A122" s="104"/>
      <c r="B122" s="36" t="s">
        <v>216</v>
      </c>
      <c r="C122" s="37"/>
      <c r="D122" s="18"/>
    </row>
    <row r="123" spans="1:9" x14ac:dyDescent="0.3">
      <c r="C123" s="38"/>
      <c r="D123" s="18"/>
    </row>
  </sheetData>
  <mergeCells count="8">
    <mergeCell ref="A115:A122"/>
    <mergeCell ref="A1:G1"/>
    <mergeCell ref="B2:G2"/>
    <mergeCell ref="C36:D36"/>
    <mergeCell ref="E120:G121"/>
    <mergeCell ref="E112:G112"/>
    <mergeCell ref="E113:G113"/>
    <mergeCell ref="E114:G1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opLeftCell="A34" workbookViewId="0">
      <selection activeCell="F14" sqref="F14"/>
    </sheetView>
  </sheetViews>
  <sheetFormatPr defaultRowHeight="14.5" x14ac:dyDescent="0.35"/>
  <sheetData>
    <row r="1" spans="1:17" x14ac:dyDescent="0.35">
      <c r="A1" s="1"/>
      <c r="B1" s="1"/>
      <c r="C1" s="1"/>
      <c r="D1" s="1"/>
      <c r="E1" s="1"/>
      <c r="F1" s="1"/>
      <c r="G1" s="1"/>
      <c r="H1" s="1"/>
      <c r="I1" s="1"/>
      <c r="J1" s="1"/>
      <c r="K1" s="1"/>
      <c r="L1" s="1"/>
      <c r="M1" s="1"/>
      <c r="N1" s="1"/>
      <c r="O1" s="1"/>
      <c r="P1" s="1"/>
      <c r="Q1" s="1"/>
    </row>
    <row r="2" spans="1:17" x14ac:dyDescent="0.35">
      <c r="A2" s="1"/>
      <c r="B2" s="1"/>
      <c r="C2" s="1"/>
      <c r="D2" s="1"/>
      <c r="E2" s="1"/>
      <c r="F2" s="1"/>
      <c r="G2" s="1"/>
      <c r="H2" s="1"/>
      <c r="I2" s="1"/>
      <c r="J2" s="1"/>
      <c r="K2" s="1"/>
      <c r="L2" s="1"/>
      <c r="M2" s="1"/>
      <c r="N2" s="1"/>
      <c r="O2" s="1"/>
      <c r="P2" s="1"/>
      <c r="Q2" s="1"/>
    </row>
    <row r="3" spans="1:17" x14ac:dyDescent="0.35">
      <c r="A3" s="1"/>
      <c r="B3" s="1"/>
      <c r="C3" s="1"/>
      <c r="D3" s="1"/>
      <c r="E3" s="1"/>
      <c r="F3" s="1"/>
      <c r="G3" s="1"/>
      <c r="H3" s="1"/>
      <c r="I3" s="1"/>
      <c r="J3" s="1"/>
      <c r="K3" s="1"/>
      <c r="L3" s="1"/>
      <c r="M3" s="1"/>
      <c r="N3" s="1"/>
      <c r="O3" s="1"/>
      <c r="P3" s="1"/>
      <c r="Q3" s="1"/>
    </row>
    <row r="4" spans="1:17" x14ac:dyDescent="0.35">
      <c r="A4" s="1"/>
      <c r="B4" s="1"/>
      <c r="C4" s="1"/>
      <c r="D4" s="1"/>
      <c r="E4" s="1"/>
      <c r="F4" s="1"/>
      <c r="G4" s="1"/>
      <c r="H4" s="1"/>
      <c r="I4" s="1"/>
      <c r="J4" s="1"/>
      <c r="K4" s="1"/>
      <c r="L4" s="1"/>
      <c r="M4" s="1"/>
      <c r="N4" s="1"/>
      <c r="O4" s="1"/>
      <c r="P4" s="1"/>
      <c r="Q4" s="1"/>
    </row>
    <row r="5" spans="1:17" x14ac:dyDescent="0.35">
      <c r="A5" s="1"/>
      <c r="B5" s="1"/>
      <c r="C5" s="1"/>
      <c r="D5" s="1"/>
      <c r="E5" s="1"/>
      <c r="F5" s="1"/>
      <c r="G5" s="1"/>
      <c r="H5" s="1"/>
      <c r="I5" s="1"/>
      <c r="J5" s="1"/>
      <c r="K5" s="1"/>
      <c r="L5" s="1"/>
      <c r="M5" s="1"/>
      <c r="N5" s="1"/>
      <c r="O5" s="1"/>
      <c r="P5" s="1"/>
      <c r="Q5" s="1"/>
    </row>
    <row r="6" spans="1:17" x14ac:dyDescent="0.35">
      <c r="A6" s="1"/>
      <c r="B6" s="1"/>
      <c r="C6" s="1"/>
      <c r="D6" s="1"/>
      <c r="E6" s="1"/>
      <c r="F6" s="1"/>
      <c r="G6" s="1"/>
      <c r="H6" s="1"/>
      <c r="I6" s="1"/>
      <c r="J6" s="1"/>
      <c r="K6" s="1"/>
      <c r="L6" s="1"/>
      <c r="M6" s="1"/>
      <c r="N6" s="1"/>
      <c r="O6" s="1"/>
      <c r="P6" s="1"/>
      <c r="Q6" s="1"/>
    </row>
    <row r="7" spans="1:17" x14ac:dyDescent="0.35">
      <c r="A7" s="1"/>
      <c r="B7" s="1"/>
      <c r="C7" s="1"/>
      <c r="D7" s="1"/>
      <c r="E7" s="1"/>
      <c r="F7" s="1"/>
      <c r="G7" s="1"/>
      <c r="H7" s="1"/>
      <c r="I7" s="1"/>
      <c r="J7" s="1"/>
      <c r="K7" s="1"/>
      <c r="L7" s="1"/>
      <c r="M7" s="1"/>
      <c r="N7" s="1"/>
      <c r="O7" s="1"/>
      <c r="P7" s="1"/>
      <c r="Q7" s="1"/>
    </row>
    <row r="8" spans="1:17" x14ac:dyDescent="0.35">
      <c r="A8" s="1"/>
      <c r="B8" s="1"/>
      <c r="C8" s="1"/>
      <c r="D8" s="1"/>
      <c r="E8" s="1"/>
      <c r="F8" s="1"/>
      <c r="G8" s="1"/>
      <c r="H8" s="1"/>
      <c r="I8" s="1"/>
      <c r="J8" s="1"/>
      <c r="K8" s="1"/>
      <c r="L8" s="1"/>
      <c r="M8" s="1"/>
      <c r="N8" s="1"/>
      <c r="O8" s="1"/>
      <c r="P8" s="1"/>
      <c r="Q8" s="1"/>
    </row>
    <row r="9" spans="1:17" x14ac:dyDescent="0.35">
      <c r="A9" s="1"/>
      <c r="B9" s="1"/>
      <c r="C9" s="1"/>
      <c r="D9" s="1"/>
      <c r="E9" s="1"/>
      <c r="F9" s="1"/>
      <c r="G9" s="1"/>
      <c r="H9" s="1"/>
      <c r="I9" s="1"/>
      <c r="J9" s="1"/>
      <c r="K9" s="1"/>
      <c r="L9" s="1"/>
      <c r="M9" s="1"/>
      <c r="N9" s="1"/>
      <c r="O9" s="1"/>
      <c r="P9" s="1"/>
      <c r="Q9" s="1"/>
    </row>
    <row r="10" spans="1:17" x14ac:dyDescent="0.35">
      <c r="A10" s="1"/>
      <c r="B10" s="1"/>
      <c r="C10" s="1"/>
      <c r="D10" s="1"/>
      <c r="E10" s="1"/>
      <c r="F10" s="1"/>
      <c r="G10" s="1"/>
      <c r="H10" s="1"/>
      <c r="I10" s="1"/>
      <c r="J10" s="1"/>
      <c r="K10" s="1"/>
      <c r="L10" s="1"/>
      <c r="M10" s="1"/>
      <c r="N10" s="1"/>
      <c r="O10" s="1"/>
      <c r="P10" s="1"/>
      <c r="Q10" s="1"/>
    </row>
    <row r="11" spans="1:17" x14ac:dyDescent="0.35">
      <c r="A11" s="1"/>
      <c r="B11" s="1"/>
      <c r="C11" s="1"/>
      <c r="D11" s="1"/>
      <c r="E11" s="1"/>
      <c r="F11" s="1"/>
      <c r="G11" s="1"/>
      <c r="H11" s="1"/>
      <c r="I11" s="1"/>
      <c r="J11" s="1"/>
      <c r="K11" s="1"/>
      <c r="L11" s="1"/>
      <c r="M11" s="1"/>
      <c r="N11" s="1"/>
      <c r="O11" s="1"/>
      <c r="P11" s="1"/>
      <c r="Q11" s="1"/>
    </row>
    <row r="12" spans="1:17" x14ac:dyDescent="0.35">
      <c r="A12" s="1"/>
      <c r="B12" s="1"/>
      <c r="C12" s="1"/>
      <c r="D12" s="1"/>
      <c r="E12" s="1"/>
      <c r="F12" s="1"/>
      <c r="G12" s="1"/>
      <c r="H12" s="1"/>
      <c r="I12" s="1"/>
      <c r="J12" s="1"/>
      <c r="K12" s="1"/>
      <c r="L12" s="1"/>
      <c r="M12" s="1"/>
      <c r="N12" s="1"/>
      <c r="O12" s="1"/>
      <c r="P12" s="1"/>
      <c r="Q12" s="1"/>
    </row>
    <row r="13" spans="1:17" x14ac:dyDescent="0.35">
      <c r="A13" s="1"/>
      <c r="B13" s="1"/>
      <c r="C13" s="1"/>
      <c r="D13" s="1"/>
      <c r="E13" s="1"/>
      <c r="F13" s="1"/>
      <c r="G13" s="1"/>
      <c r="H13" s="1"/>
      <c r="I13" s="1"/>
      <c r="J13" s="1"/>
      <c r="K13" s="1"/>
      <c r="L13" s="1"/>
      <c r="M13" s="1"/>
      <c r="N13" s="1"/>
      <c r="O13" s="1"/>
      <c r="P13" s="1"/>
      <c r="Q13" s="1"/>
    </row>
    <row r="14" spans="1:17" x14ac:dyDescent="0.35">
      <c r="A14" s="1"/>
      <c r="B14" s="1"/>
      <c r="C14" s="1"/>
      <c r="D14" s="1"/>
      <c r="E14" s="1"/>
      <c r="F14" s="1"/>
      <c r="G14" s="1"/>
      <c r="H14" s="1"/>
      <c r="I14" s="1"/>
      <c r="J14" s="1"/>
      <c r="K14" s="1"/>
      <c r="L14" s="1"/>
      <c r="M14" s="1"/>
      <c r="N14" s="1"/>
      <c r="O14" s="1"/>
      <c r="P14" s="1"/>
      <c r="Q14" s="1"/>
    </row>
    <row r="15" spans="1:17" x14ac:dyDescent="0.35">
      <c r="A15" s="1"/>
      <c r="B15" s="1"/>
      <c r="C15" s="1"/>
      <c r="D15" s="1"/>
      <c r="E15" s="1"/>
      <c r="F15" s="1"/>
      <c r="G15" s="1"/>
      <c r="H15" s="1"/>
      <c r="I15" s="1"/>
      <c r="J15" s="1"/>
      <c r="K15" s="1"/>
      <c r="L15" s="1"/>
      <c r="M15" s="1"/>
      <c r="N15" s="1"/>
      <c r="O15" s="1"/>
      <c r="P15" s="1"/>
      <c r="Q15" s="1"/>
    </row>
    <row r="16" spans="1:17" x14ac:dyDescent="0.35">
      <c r="A16" s="1"/>
      <c r="B16" s="1"/>
      <c r="C16" s="1"/>
      <c r="D16" s="1"/>
      <c r="E16" s="1"/>
      <c r="F16" s="1"/>
      <c r="G16" s="1"/>
      <c r="H16" s="1"/>
      <c r="I16" s="1"/>
      <c r="J16" s="1"/>
      <c r="K16" s="1"/>
      <c r="L16" s="1"/>
      <c r="M16" s="1"/>
      <c r="N16" s="1"/>
      <c r="O16" s="1"/>
      <c r="P16" s="1"/>
      <c r="Q16" s="1"/>
    </row>
    <row r="17" spans="1:17" x14ac:dyDescent="0.35">
      <c r="A17" s="1"/>
      <c r="B17" s="1"/>
      <c r="C17" s="1"/>
      <c r="D17" s="1"/>
      <c r="E17" s="1"/>
      <c r="F17" s="1"/>
      <c r="G17" s="1"/>
      <c r="H17" s="1"/>
      <c r="I17" s="1"/>
      <c r="J17" s="1"/>
      <c r="K17" s="1"/>
      <c r="L17" s="1"/>
      <c r="M17" s="1"/>
      <c r="N17" s="1"/>
      <c r="O17" s="1"/>
      <c r="P17" s="1"/>
      <c r="Q17" s="1"/>
    </row>
    <row r="18" spans="1:17" x14ac:dyDescent="0.35">
      <c r="A18" s="1"/>
      <c r="B18" s="1"/>
      <c r="C18" s="1"/>
      <c r="D18" s="1"/>
      <c r="E18" s="1"/>
      <c r="F18" s="1"/>
      <c r="G18" s="1"/>
      <c r="H18" s="1"/>
      <c r="I18" s="1"/>
      <c r="J18" s="1"/>
      <c r="K18" s="1"/>
      <c r="L18" s="1"/>
      <c r="M18" s="1"/>
      <c r="N18" s="1"/>
      <c r="O18" s="1"/>
      <c r="P18" s="1"/>
      <c r="Q18" s="1"/>
    </row>
    <row r="19" spans="1:17" x14ac:dyDescent="0.35">
      <c r="A19" s="1"/>
      <c r="B19" s="1"/>
      <c r="C19" s="1"/>
      <c r="D19" s="1"/>
      <c r="E19" s="1"/>
      <c r="F19" s="1"/>
      <c r="G19" s="1"/>
      <c r="H19" s="1"/>
      <c r="I19" s="1"/>
      <c r="J19" s="1"/>
      <c r="K19" s="1"/>
      <c r="L19" s="1"/>
      <c r="M19" s="1"/>
      <c r="N19" s="1"/>
      <c r="O19" s="1"/>
      <c r="P19" s="1"/>
      <c r="Q19" s="1"/>
    </row>
    <row r="20" spans="1:17" x14ac:dyDescent="0.35">
      <c r="A20" s="1"/>
      <c r="B20" s="1"/>
      <c r="C20" s="1"/>
      <c r="D20" s="1"/>
      <c r="E20" s="1"/>
      <c r="F20" s="1"/>
      <c r="G20" s="1"/>
      <c r="H20" s="1"/>
      <c r="I20" s="1"/>
      <c r="J20" s="1"/>
      <c r="K20" s="1"/>
      <c r="L20" s="1"/>
      <c r="M20" s="1"/>
      <c r="N20" s="1"/>
      <c r="O20" s="1"/>
      <c r="P20" s="1"/>
      <c r="Q20" s="1"/>
    </row>
    <row r="21" spans="1:17" x14ac:dyDescent="0.35">
      <c r="A21" s="1"/>
      <c r="B21" s="1"/>
      <c r="C21" s="1"/>
      <c r="D21" s="1"/>
      <c r="E21" s="1"/>
      <c r="F21" s="1"/>
      <c r="G21" s="1"/>
      <c r="H21" s="1"/>
      <c r="I21" s="1"/>
      <c r="J21" s="1"/>
      <c r="K21" s="1"/>
      <c r="L21" s="1"/>
      <c r="M21" s="1"/>
      <c r="N21" s="1"/>
      <c r="O21" s="1"/>
      <c r="P21" s="1"/>
      <c r="Q21" s="1"/>
    </row>
    <row r="22" spans="1:17" x14ac:dyDescent="0.35">
      <c r="A22" s="1"/>
      <c r="B22" s="1"/>
      <c r="C22" s="1"/>
      <c r="D22" s="1"/>
      <c r="E22" s="1"/>
      <c r="F22" s="1"/>
      <c r="G22" s="1"/>
      <c r="H22" s="1"/>
      <c r="I22" s="1"/>
      <c r="J22" s="1"/>
      <c r="K22" s="1"/>
      <c r="L22" s="1"/>
      <c r="M22" s="1"/>
      <c r="N22" s="1"/>
      <c r="O22" s="1"/>
      <c r="P22" s="1"/>
      <c r="Q22" s="1"/>
    </row>
    <row r="23" spans="1:17" x14ac:dyDescent="0.35">
      <c r="A23" s="1"/>
      <c r="B23" s="1"/>
      <c r="C23" s="1"/>
      <c r="D23" s="1"/>
      <c r="E23" s="1"/>
      <c r="F23" s="1"/>
      <c r="G23" s="1"/>
      <c r="H23" s="1"/>
      <c r="I23" s="1"/>
      <c r="J23" s="1"/>
      <c r="K23" s="1"/>
      <c r="L23" s="1"/>
      <c r="M23" s="1"/>
      <c r="N23" s="1"/>
      <c r="O23" s="1"/>
      <c r="P23" s="1"/>
      <c r="Q23" s="1"/>
    </row>
    <row r="24" spans="1:17" x14ac:dyDescent="0.35">
      <c r="A24" s="1"/>
      <c r="B24" s="1"/>
      <c r="C24" s="1"/>
      <c r="D24" s="1"/>
      <c r="E24" s="1"/>
      <c r="F24" s="1"/>
      <c r="G24" s="1"/>
      <c r="H24" s="1"/>
      <c r="I24" s="1"/>
      <c r="J24" s="1"/>
      <c r="K24" s="1"/>
      <c r="L24" s="1"/>
      <c r="M24" s="1"/>
      <c r="N24" s="1"/>
      <c r="O24" s="1"/>
      <c r="P24" s="1"/>
      <c r="Q24" s="1"/>
    </row>
    <row r="25" spans="1:17" x14ac:dyDescent="0.35">
      <c r="A25" s="1"/>
      <c r="B25" s="1"/>
      <c r="C25" s="1"/>
      <c r="D25" s="1"/>
      <c r="E25" s="1"/>
      <c r="F25" s="1"/>
      <c r="G25" s="1"/>
      <c r="H25" s="1"/>
      <c r="I25" s="1"/>
      <c r="J25" s="1"/>
      <c r="K25" s="1"/>
      <c r="L25" s="1"/>
      <c r="M25" s="1"/>
      <c r="N25" s="1"/>
      <c r="O25" s="1"/>
      <c r="P25" s="1"/>
      <c r="Q25" s="1"/>
    </row>
    <row r="26" spans="1:17" x14ac:dyDescent="0.35">
      <c r="A26" s="1"/>
      <c r="B26" s="1"/>
      <c r="C26" s="1"/>
      <c r="D26" s="1"/>
      <c r="E26" s="1"/>
      <c r="F26" s="1"/>
      <c r="G26" s="1"/>
      <c r="H26" s="1"/>
      <c r="I26" s="1"/>
      <c r="J26" s="1"/>
      <c r="K26" s="1"/>
      <c r="L26" s="1"/>
      <c r="M26" s="1"/>
      <c r="N26" s="1"/>
      <c r="O26" s="1"/>
      <c r="P26" s="1"/>
      <c r="Q26" s="1"/>
    </row>
    <row r="27" spans="1:17" x14ac:dyDescent="0.35">
      <c r="A27" s="1"/>
      <c r="B27" s="1"/>
      <c r="C27" s="1"/>
      <c r="D27" s="1"/>
      <c r="E27" s="1"/>
      <c r="F27" s="1"/>
      <c r="G27" s="1"/>
      <c r="H27" s="1"/>
      <c r="I27" s="1"/>
      <c r="J27" s="1"/>
      <c r="K27" s="1"/>
      <c r="L27" s="1"/>
      <c r="M27" s="1"/>
      <c r="N27" s="1"/>
      <c r="O27" s="1"/>
      <c r="P27" s="1"/>
      <c r="Q27" s="1"/>
    </row>
    <row r="28" spans="1:17" x14ac:dyDescent="0.35">
      <c r="A28" s="1"/>
      <c r="B28" s="1"/>
      <c r="C28" s="1"/>
      <c r="D28" s="1"/>
      <c r="E28" s="1"/>
      <c r="F28" s="1"/>
      <c r="G28" s="1"/>
      <c r="H28" s="1"/>
      <c r="I28" s="1"/>
      <c r="J28" s="1"/>
      <c r="K28" s="1"/>
      <c r="L28" s="1"/>
      <c r="M28" s="1"/>
      <c r="N28" s="1"/>
      <c r="O28" s="1"/>
      <c r="P28" s="1"/>
      <c r="Q28" s="1"/>
    </row>
    <row r="29" spans="1:17" x14ac:dyDescent="0.35">
      <c r="A29" s="1"/>
      <c r="B29" s="1"/>
      <c r="C29" s="1"/>
      <c r="D29" s="1"/>
      <c r="E29" s="1"/>
      <c r="F29" s="1"/>
      <c r="G29" s="1"/>
      <c r="H29" s="1"/>
      <c r="I29" s="1"/>
      <c r="J29" s="1"/>
      <c r="K29" s="1"/>
      <c r="L29" s="1"/>
      <c r="M29" s="1"/>
      <c r="N29" s="1"/>
      <c r="O29" s="1"/>
      <c r="P29" s="1"/>
      <c r="Q29" s="1"/>
    </row>
    <row r="30" spans="1:17" x14ac:dyDescent="0.35">
      <c r="A30" s="1"/>
      <c r="B30" s="1"/>
      <c r="C30" s="1"/>
      <c r="D30" s="1"/>
      <c r="E30" s="1"/>
      <c r="F30" s="1"/>
      <c r="G30" s="1"/>
      <c r="H30" s="1"/>
      <c r="I30" s="1"/>
      <c r="J30" s="1"/>
      <c r="K30" s="1"/>
      <c r="L30" s="1"/>
      <c r="M30" s="1"/>
      <c r="N30" s="1"/>
      <c r="O30" s="1"/>
      <c r="P30" s="1"/>
      <c r="Q30" s="1"/>
    </row>
    <row r="31" spans="1:17" x14ac:dyDescent="0.35">
      <c r="A31" s="1"/>
      <c r="B31" s="1"/>
      <c r="C31" s="1"/>
      <c r="D31" s="1"/>
      <c r="E31" s="1"/>
      <c r="F31" s="1"/>
      <c r="G31" s="1"/>
      <c r="H31" s="1"/>
      <c r="I31" s="1"/>
      <c r="J31" s="1"/>
      <c r="K31" s="1"/>
      <c r="L31" s="1"/>
      <c r="M31" s="1"/>
      <c r="N31" s="1"/>
      <c r="O31" s="1"/>
      <c r="P31" s="1"/>
      <c r="Q31" s="1"/>
    </row>
    <row r="32" spans="1:17" x14ac:dyDescent="0.35">
      <c r="A32" s="1"/>
      <c r="B32" s="1"/>
      <c r="C32" s="1"/>
      <c r="D32" s="1"/>
      <c r="E32" s="1"/>
      <c r="F32" s="1"/>
      <c r="G32" s="1"/>
      <c r="H32" s="1"/>
      <c r="I32" s="1"/>
      <c r="J32" s="1"/>
      <c r="K32" s="1"/>
      <c r="L32" s="1"/>
      <c r="M32" s="1"/>
      <c r="N32" s="1"/>
      <c r="O32" s="1"/>
      <c r="P32" s="1"/>
      <c r="Q3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didaktika</vt:lpstr>
      <vt:lpstr>Hárok2</vt:lpstr>
      <vt:lpstr>Hárok3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Dagmar Melotikova</dc:creator>
  <cp:lastModifiedBy>Dagmar Melotikova</cp:lastModifiedBy>
  <cp:lastPrinted>2017-06-26T08:31:33Z</cp:lastPrinted>
  <dcterms:created xsi:type="dcterms:W3CDTF">2015-05-13T12:53:37Z</dcterms:created>
  <dcterms:modified xsi:type="dcterms:W3CDTF">2020-12-15T18:22:14Z</dcterms:modified>
</cp:coreProperties>
</file>